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https://grouperenault-my.sharepoint.com/personal/lucien_baye_renault_com/Documents/Bureau/KICK OFF DND/SUIVI BEST PRACTICES/"/>
    </mc:Choice>
  </mc:AlternateContent>
  <xr:revisionPtr revIDLastSave="4163" documentId="11_F25DC773A252ABDACC104829C95F428E5ADE58E8" xr6:coauthVersionLast="47" xr6:coauthVersionMax="47" xr10:uidLastSave="{96987B7B-A4AE-4558-9D92-63D0E2D7FF52}"/>
  <bookViews>
    <workbookView xWindow="-110" yWindow="-110" windowWidth="19420" windowHeight="11500" firstSheet="3" activeTab="3" xr2:uid="{00000000-000D-0000-FFFF-FFFF00000000}"/>
  </bookViews>
  <sheets>
    <sheet name="PREAMBULE " sheetId="5" r:id="rId1"/>
    <sheet name="BUILDING  2" sheetId="7" r:id="rId2"/>
    <sheet name="PROCESS 2" sheetId="9" r:id="rId3"/>
    <sheet name="BUSINESS 2" sheetId="10" r:id="rId4"/>
    <sheet name="SYNTHESE 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8" i="10" l="1"/>
  <c r="AH9" i="10"/>
  <c r="AH11" i="10"/>
  <c r="AH12" i="10"/>
  <c r="AH13" i="10"/>
  <c r="AH14" i="10"/>
  <c r="AH15" i="10"/>
  <c r="AH16" i="10"/>
  <c r="AH17" i="10"/>
  <c r="AH18" i="10"/>
  <c r="AH19" i="10"/>
  <c r="AH7" i="10"/>
  <c r="AX20" i="6"/>
  <c r="AX12" i="6"/>
  <c r="AX13" i="6"/>
  <c r="AX15" i="6"/>
  <c r="AX17" i="6"/>
  <c r="AX19" i="6"/>
  <c r="AX8" i="6"/>
  <c r="AX10" i="6"/>
  <c r="AX14" i="6"/>
  <c r="AX7" i="6"/>
  <c r="AE20" i="10"/>
  <c r="AB20" i="10"/>
  <c r="Y20" i="10"/>
  <c r="V20" i="10"/>
  <c r="S20" i="10"/>
  <c r="P20" i="10"/>
  <c r="M20" i="10"/>
  <c r="J20" i="10"/>
  <c r="G20" i="10"/>
  <c r="D20" i="10"/>
  <c r="C20" i="10"/>
  <c r="R20" i="9" a="1"/>
  <c r="R20" i="9" s="1"/>
  <c r="Q20" i="9"/>
  <c r="AA20" i="6" s="1"/>
  <c r="P20" i="9"/>
  <c r="M20" i="9"/>
  <c r="N20" i="9" s="1"/>
  <c r="J20" i="9"/>
  <c r="K20" i="9" s="1"/>
  <c r="G20" i="9"/>
  <c r="H20" i="9" s="1"/>
  <c r="D20" i="9"/>
  <c r="E20" i="9" s="1"/>
  <c r="AN20" i="9"/>
  <c r="AO20" i="9" s="1"/>
  <c r="AK20" i="9"/>
  <c r="AL20" i="9" s="1"/>
  <c r="AH20" i="9"/>
  <c r="AI20" i="9" s="1"/>
  <c r="AE20" i="9"/>
  <c r="AF20" i="9" s="1"/>
  <c r="AB20" i="9"/>
  <c r="AC20" i="9" s="1"/>
  <c r="Y20" i="9"/>
  <c r="Z20" i="9" s="1"/>
  <c r="V20" i="9"/>
  <c r="W20" i="9" s="1"/>
  <c r="S20" i="9"/>
  <c r="T20" i="9" s="1"/>
  <c r="C20" i="9"/>
  <c r="AM20" i="6"/>
  <c r="V20" i="6"/>
  <c r="C20" i="6"/>
  <c r="D16" i="6"/>
  <c r="E8" i="7"/>
  <c r="D8" i="6" s="1"/>
  <c r="E9" i="7"/>
  <c r="D9" i="6" s="1"/>
  <c r="E10" i="7"/>
  <c r="D10" i="6" s="1"/>
  <c r="E11" i="7"/>
  <c r="D11" i="6" s="1"/>
  <c r="E12" i="7"/>
  <c r="D12" i="6" s="1"/>
  <c r="E13" i="7"/>
  <c r="D13" i="6" s="1"/>
  <c r="E14" i="7"/>
  <c r="D14" i="6" s="1"/>
  <c r="E15" i="7"/>
  <c r="D15" i="6" s="1"/>
  <c r="E16" i="7"/>
  <c r="E17" i="7"/>
  <c r="D17" i="6" s="1"/>
  <c r="E18" i="7"/>
  <c r="D18" i="6" s="1"/>
  <c r="E19" i="7"/>
  <c r="D19" i="6" s="1"/>
  <c r="AT20" i="7"/>
  <c r="AQ20" i="7"/>
  <c r="AN20" i="7"/>
  <c r="AK20" i="7"/>
  <c r="AH20" i="7"/>
  <c r="AE20" i="7"/>
  <c r="AB20" i="7"/>
  <c r="Z19" i="7"/>
  <c r="Y20" i="7"/>
  <c r="Z11" i="7"/>
  <c r="V20" i="7"/>
  <c r="S20" i="7"/>
  <c r="P20" i="7"/>
  <c r="M20" i="7"/>
  <c r="J20" i="7"/>
  <c r="G20" i="7"/>
  <c r="D20" i="7"/>
  <c r="C20" i="7"/>
  <c r="AX16" i="6" l="1"/>
  <c r="AX9" i="6"/>
  <c r="AP20" i="9" a="1"/>
  <c r="AP20" i="9" s="1"/>
  <c r="AI20" i="6"/>
  <c r="AH20" i="6"/>
  <c r="AM20" i="9" a="1"/>
  <c r="AM20" i="9" s="1"/>
  <c r="AJ20" i="9" a="1"/>
  <c r="AJ20" i="9" s="1"/>
  <c r="AG20" i="6"/>
  <c r="AG20" i="9" a="1"/>
  <c r="AG20" i="9" s="1"/>
  <c r="AF20" i="6"/>
  <c r="AE20" i="6"/>
  <c r="AD20" i="9" a="1"/>
  <c r="AD20" i="9" s="1"/>
  <c r="AA20" i="9" a="1"/>
  <c r="AA20" i="9" s="1"/>
  <c r="AD20" i="6"/>
  <c r="AC20" i="6"/>
  <c r="X20" i="9" a="1"/>
  <c r="X20" i="9" s="1"/>
  <c r="U20" i="9" a="1"/>
  <c r="U20" i="9" s="1"/>
  <c r="AB20" i="6"/>
  <c r="AR20" i="6"/>
  <c r="Z20" i="6"/>
  <c r="O20" i="9" a="1"/>
  <c r="O20" i="9" s="1"/>
  <c r="Y20" i="6"/>
  <c r="L20" i="9" a="1"/>
  <c r="L20" i="9" s="1"/>
  <c r="I20" i="9" a="1"/>
  <c r="I20" i="9" s="1"/>
  <c r="X20" i="6"/>
  <c r="H20" i="7"/>
  <c r="I20" i="7" s="1" a="1"/>
  <c r="I20" i="7" s="1"/>
  <c r="AX18" i="6"/>
  <c r="AX11" i="6"/>
  <c r="AF20" i="10"/>
  <c r="AG20" i="10" s="1" a="1"/>
  <c r="AG20" i="10" s="1"/>
  <c r="K20" i="7"/>
  <c r="L20" i="7" s="1" a="1"/>
  <c r="L20" i="7" s="1"/>
  <c r="AO20" i="7"/>
  <c r="P20" i="6" s="1"/>
  <c r="N20" i="7"/>
  <c r="O20" i="7" s="1" a="1"/>
  <c r="O20" i="7" s="1"/>
  <c r="Q20" i="7"/>
  <c r="R20" i="7" s="1" a="1"/>
  <c r="R20" i="7" s="1"/>
  <c r="T20" i="7"/>
  <c r="U20" i="7" s="1" a="1"/>
  <c r="U20" i="7" s="1"/>
  <c r="W20" i="7"/>
  <c r="X20" i="7" s="1" a="1"/>
  <c r="X20" i="7" s="1"/>
  <c r="Z20" i="7"/>
  <c r="AA20" i="7" s="1" a="1"/>
  <c r="AA20" i="7" s="1"/>
  <c r="E20" i="7"/>
  <c r="D20" i="6" s="1"/>
  <c r="E20" i="6"/>
  <c r="AC20" i="7"/>
  <c r="AF20" i="7"/>
  <c r="AG20" i="7" s="1" a="1"/>
  <c r="AG20" i="7" s="1"/>
  <c r="AI20" i="7"/>
  <c r="N20" i="6" s="1"/>
  <c r="AL20" i="7"/>
  <c r="AR20" i="7"/>
  <c r="Q20" i="6" s="1"/>
  <c r="AU20" i="7"/>
  <c r="W20" i="6"/>
  <c r="F20" i="9" a="1"/>
  <c r="F20" i="9" s="1"/>
  <c r="K20" i="10"/>
  <c r="AP20" i="6" s="1"/>
  <c r="N20" i="10"/>
  <c r="AQ20" i="6" s="1"/>
  <c r="W20" i="10"/>
  <c r="AT20" i="6" s="1"/>
  <c r="Z20" i="10"/>
  <c r="AA20" i="10" s="1" a="1"/>
  <c r="AA20" i="10" s="1"/>
  <c r="E20" i="10"/>
  <c r="Q20" i="10"/>
  <c r="R20" i="10" s="1" a="1"/>
  <c r="R20" i="10" s="1"/>
  <c r="AC20" i="10"/>
  <c r="H20" i="10"/>
  <c r="T20" i="10"/>
  <c r="AQ20" i="9" l="1"/>
  <c r="AJ20" i="6" s="1"/>
  <c r="V39" i="6" s="1"/>
  <c r="AS20" i="7" a="1"/>
  <c r="AS20" i="7" s="1"/>
  <c r="AP20" i="7" a="1"/>
  <c r="AP20" i="7" s="1"/>
  <c r="K20" i="6"/>
  <c r="H20" i="6"/>
  <c r="G20" i="6"/>
  <c r="F20" i="6"/>
  <c r="AU20" i="6"/>
  <c r="AW20" i="6"/>
  <c r="F20" i="7" a="1"/>
  <c r="F20" i="7" s="1"/>
  <c r="I20" i="6"/>
  <c r="AJ20" i="7" a="1"/>
  <c r="AJ20" i="7" s="1"/>
  <c r="J20" i="6"/>
  <c r="M20" i="6"/>
  <c r="AM20" i="7" a="1"/>
  <c r="AM20" i="7" s="1"/>
  <c r="O20" i="6"/>
  <c r="R20" i="6"/>
  <c r="AD20" i="7" a="1"/>
  <c r="AD20" i="7" s="1"/>
  <c r="AV20" i="7" a="1"/>
  <c r="AV20" i="7" s="1"/>
  <c r="L20" i="6"/>
  <c r="X20" i="10" a="1"/>
  <c r="X20" i="10" s="1"/>
  <c r="L20" i="10" a="1"/>
  <c r="L20" i="10" s="1"/>
  <c r="O20" i="10" a="1"/>
  <c r="O20" i="10" s="1"/>
  <c r="F20" i="10" a="1"/>
  <c r="F20" i="10" s="1"/>
  <c r="AN20" i="6"/>
  <c r="U20" i="10" a="1"/>
  <c r="U20" i="10" s="1"/>
  <c r="AS20" i="6"/>
  <c r="I20" i="10" a="1"/>
  <c r="I20" i="10" s="1"/>
  <c r="AO20" i="6"/>
  <c r="AD20" i="10" a="1"/>
  <c r="AD20" i="10" s="1"/>
  <c r="AV20" i="6"/>
  <c r="AH20" i="10" l="1"/>
  <c r="AY20" i="6" s="1"/>
  <c r="AM39" i="6" s="1"/>
  <c r="AW20" i="7"/>
  <c r="S20" i="6" s="1"/>
  <c r="C39" i="6" s="1"/>
  <c r="K8" i="9" l="1"/>
  <c r="Y8" i="6" s="1"/>
  <c r="K9" i="9"/>
  <c r="Y9" i="6" s="1"/>
  <c r="K10" i="9"/>
  <c r="Y10" i="6" s="1"/>
  <c r="K11" i="9"/>
  <c r="Y11" i="6" s="1"/>
  <c r="K12" i="9"/>
  <c r="Y12" i="6" s="1"/>
  <c r="K13" i="9"/>
  <c r="Y13" i="6" s="1"/>
  <c r="K14" i="9"/>
  <c r="Y14" i="6" s="1"/>
  <c r="K15" i="9"/>
  <c r="Y15" i="6" s="1"/>
  <c r="K16" i="9"/>
  <c r="Y16" i="6" s="1"/>
  <c r="K17" i="9"/>
  <c r="Y17" i="6" s="1"/>
  <c r="K18" i="9"/>
  <c r="Y18" i="6" s="1"/>
  <c r="K19" i="9"/>
  <c r="H8" i="9"/>
  <c r="X8" i="6" s="1"/>
  <c r="H9" i="9"/>
  <c r="X9" i="6" s="1"/>
  <c r="H10" i="9"/>
  <c r="H11" i="9"/>
  <c r="H12" i="9"/>
  <c r="X12" i="6" s="1"/>
  <c r="H13" i="9"/>
  <c r="X13" i="6" s="1"/>
  <c r="H14" i="9"/>
  <c r="X14" i="6" s="1"/>
  <c r="H15" i="9"/>
  <c r="H16" i="9"/>
  <c r="X16" i="6" s="1"/>
  <c r="H17" i="9"/>
  <c r="X17" i="6" s="1"/>
  <c r="H18" i="9"/>
  <c r="H19" i="9"/>
  <c r="X19" i="6" s="1"/>
  <c r="E7" i="9"/>
  <c r="W7" i="6" s="1"/>
  <c r="E8" i="9"/>
  <c r="W8" i="6" s="1"/>
  <c r="E9" i="9"/>
  <c r="W9" i="6" s="1"/>
  <c r="E10" i="9"/>
  <c r="W10" i="6" s="1"/>
  <c r="E11" i="9"/>
  <c r="W11" i="6" s="1"/>
  <c r="E12" i="9"/>
  <c r="W12" i="6" s="1"/>
  <c r="E13" i="9"/>
  <c r="W13" i="6" s="1"/>
  <c r="E14" i="9"/>
  <c r="W14" i="6" s="1"/>
  <c r="E15" i="9"/>
  <c r="W15" i="6" s="1"/>
  <c r="E16" i="9"/>
  <c r="E17" i="9"/>
  <c r="W17" i="6" s="1"/>
  <c r="E18" i="9"/>
  <c r="E19" i="9"/>
  <c r="W19" i="6" s="1"/>
  <c r="AU8" i="7"/>
  <c r="R8" i="6" s="1"/>
  <c r="AU9" i="7"/>
  <c r="R9" i="6" s="1"/>
  <c r="AU10" i="7"/>
  <c r="R10" i="6" s="1"/>
  <c r="AU11" i="7"/>
  <c r="R11" i="6" s="1"/>
  <c r="AU12" i="7"/>
  <c r="R12" i="6" s="1"/>
  <c r="AU13" i="7"/>
  <c r="R13" i="6" s="1"/>
  <c r="AU14" i="7"/>
  <c r="R14" i="6" s="1"/>
  <c r="AU15" i="7"/>
  <c r="AU16" i="7"/>
  <c r="R16" i="6" s="1"/>
  <c r="AU17" i="7"/>
  <c r="AU18" i="7"/>
  <c r="AU19" i="7"/>
  <c r="AR8" i="7"/>
  <c r="Q8" i="6" s="1"/>
  <c r="AR9" i="7"/>
  <c r="Q9" i="6" s="1"/>
  <c r="AR10" i="7"/>
  <c r="Q10" i="6" s="1"/>
  <c r="AR11" i="7"/>
  <c r="Q11" i="6" s="1"/>
  <c r="AR12" i="7"/>
  <c r="Q12" i="6" s="1"/>
  <c r="AR13" i="7"/>
  <c r="Q13" i="6" s="1"/>
  <c r="AR14" i="7"/>
  <c r="Q14" i="6" s="1"/>
  <c r="AR15" i="7"/>
  <c r="Q15" i="6" s="1"/>
  <c r="AR16" i="7"/>
  <c r="Q16" i="6" s="1"/>
  <c r="AR17" i="7"/>
  <c r="Q17" i="6" s="1"/>
  <c r="AR18" i="7"/>
  <c r="AR19" i="7"/>
  <c r="Q19" i="6" s="1"/>
  <c r="AO7" i="7"/>
  <c r="P7" i="6" s="1"/>
  <c r="AO9" i="7"/>
  <c r="P9" i="6" s="1"/>
  <c r="AO10" i="7"/>
  <c r="P10" i="6" s="1"/>
  <c r="AO11" i="7"/>
  <c r="P11" i="6" s="1"/>
  <c r="AO12" i="7"/>
  <c r="P12" i="6" s="1"/>
  <c r="AO13" i="7"/>
  <c r="P13" i="6" s="1"/>
  <c r="AO14" i="7"/>
  <c r="P14" i="6" s="1"/>
  <c r="AO15" i="7"/>
  <c r="P15" i="6" s="1"/>
  <c r="AO16" i="7"/>
  <c r="P16" i="6" s="1"/>
  <c r="AO17" i="7"/>
  <c r="P17" i="6" s="1"/>
  <c r="AO18" i="7"/>
  <c r="P18" i="6" s="1"/>
  <c r="AO19" i="7"/>
  <c r="P19" i="6" s="1"/>
  <c r="AO8" i="7"/>
  <c r="P8" i="6" s="1"/>
  <c r="AL8" i="7"/>
  <c r="O8" i="6" s="1"/>
  <c r="AL9" i="7"/>
  <c r="O9" i="6" s="1"/>
  <c r="AL10" i="7"/>
  <c r="O10" i="6" s="1"/>
  <c r="AL11" i="7"/>
  <c r="O11" i="6" s="1"/>
  <c r="AL12" i="7"/>
  <c r="AL13" i="7"/>
  <c r="O13" i="6" s="1"/>
  <c r="AL14" i="7"/>
  <c r="O14" i="6" s="1"/>
  <c r="AL15" i="7"/>
  <c r="O15" i="6" s="1"/>
  <c r="AL16" i="7"/>
  <c r="AL17" i="7"/>
  <c r="AL18" i="7"/>
  <c r="AL19" i="7"/>
  <c r="O19" i="6" s="1"/>
  <c r="AI8" i="7"/>
  <c r="N8" i="6" s="1"/>
  <c r="AI9" i="7"/>
  <c r="N9" i="6" s="1"/>
  <c r="AI10" i="7"/>
  <c r="N10" i="6" s="1"/>
  <c r="AI11" i="7"/>
  <c r="N11" i="6" s="1"/>
  <c r="AI12" i="7"/>
  <c r="N12" i="6" s="1"/>
  <c r="AI13" i="7"/>
  <c r="N13" i="6" s="1"/>
  <c r="AI14" i="7"/>
  <c r="N14" i="6" s="1"/>
  <c r="AI15" i="7"/>
  <c r="N15" i="6" s="1"/>
  <c r="AI16" i="7"/>
  <c r="N16" i="6" s="1"/>
  <c r="AI17" i="7"/>
  <c r="N17" i="6" s="1"/>
  <c r="AI18" i="7"/>
  <c r="N18" i="6" s="1"/>
  <c r="AI19" i="7"/>
  <c r="AI7" i="7"/>
  <c r="N7" i="6" s="1"/>
  <c r="AF8" i="7"/>
  <c r="M8" i="6" s="1"/>
  <c r="AF9" i="7"/>
  <c r="M9" i="6" s="1"/>
  <c r="AF10" i="7"/>
  <c r="M10" i="6" s="1"/>
  <c r="AF11" i="7"/>
  <c r="AF12" i="7"/>
  <c r="M12" i="6" s="1"/>
  <c r="AF13" i="7"/>
  <c r="M13" i="6" s="1"/>
  <c r="AF14" i="7"/>
  <c r="M14" i="6" s="1"/>
  <c r="AF15" i="7"/>
  <c r="M15" i="6" s="1"/>
  <c r="AF16" i="7"/>
  <c r="AF17" i="7"/>
  <c r="M17" i="6" s="1"/>
  <c r="AF18" i="7"/>
  <c r="M18" i="6" s="1"/>
  <c r="AF19" i="7"/>
  <c r="M19" i="6" s="1"/>
  <c r="AC8" i="7"/>
  <c r="L8" i="6" s="1"/>
  <c r="AC9" i="7"/>
  <c r="L9" i="6" s="1"/>
  <c r="AC10" i="7"/>
  <c r="L10" i="6" s="1"/>
  <c r="AC11" i="7"/>
  <c r="L11" i="6" s="1"/>
  <c r="AC12" i="7"/>
  <c r="L12" i="6" s="1"/>
  <c r="AC13" i="7"/>
  <c r="L13" i="6" s="1"/>
  <c r="AC14" i="7"/>
  <c r="L14" i="6" s="1"/>
  <c r="AC15" i="7"/>
  <c r="L15" i="6" s="1"/>
  <c r="AC16" i="7"/>
  <c r="L16" i="6" s="1"/>
  <c r="AC17" i="7"/>
  <c r="AC18" i="7"/>
  <c r="AC19" i="7"/>
  <c r="L19" i="6" s="1"/>
  <c r="Z8" i="7"/>
  <c r="Z9" i="7"/>
  <c r="K9" i="6" s="1"/>
  <c r="Z10" i="7"/>
  <c r="K10" i="6" s="1"/>
  <c r="K11" i="6"/>
  <c r="Z12" i="7"/>
  <c r="K12" i="6" s="1"/>
  <c r="Z13" i="7"/>
  <c r="K13" i="6" s="1"/>
  <c r="Z14" i="7"/>
  <c r="K14" i="6" s="1"/>
  <c r="Z15" i="7"/>
  <c r="K15" i="6" s="1"/>
  <c r="Z16" i="7"/>
  <c r="K16" i="6" s="1"/>
  <c r="Z17" i="7"/>
  <c r="K17" i="6" s="1"/>
  <c r="Z18" i="7"/>
  <c r="K18" i="6" s="1"/>
  <c r="K19" i="6"/>
  <c r="W8" i="7"/>
  <c r="J8" i="6" s="1"/>
  <c r="W9" i="7"/>
  <c r="J9" i="6" s="1"/>
  <c r="W10" i="7"/>
  <c r="J10" i="6" s="1"/>
  <c r="W11" i="7"/>
  <c r="J11" i="6" s="1"/>
  <c r="W12" i="7"/>
  <c r="J12" i="6" s="1"/>
  <c r="W13" i="7"/>
  <c r="J13" i="6" s="1"/>
  <c r="W14" i="7"/>
  <c r="J14" i="6" s="1"/>
  <c r="W15" i="7"/>
  <c r="J15" i="6" s="1"/>
  <c r="W16" i="7"/>
  <c r="J16" i="6" s="1"/>
  <c r="W17" i="7"/>
  <c r="J17" i="6" s="1"/>
  <c r="W18" i="7"/>
  <c r="W19" i="7"/>
  <c r="J19" i="6" s="1"/>
  <c r="T8" i="7"/>
  <c r="T9" i="7"/>
  <c r="I9" i="6" s="1"/>
  <c r="T10" i="7"/>
  <c r="I10" i="6" s="1"/>
  <c r="T11" i="7"/>
  <c r="I11" i="6" s="1"/>
  <c r="T12" i="7"/>
  <c r="I12" i="6" s="1"/>
  <c r="T13" i="7"/>
  <c r="I13" i="6" s="1"/>
  <c r="T14" i="7"/>
  <c r="I14" i="6" s="1"/>
  <c r="T15" i="7"/>
  <c r="I15" i="6" s="1"/>
  <c r="T16" i="7"/>
  <c r="I16" i="6" s="1"/>
  <c r="T17" i="7"/>
  <c r="T18" i="7"/>
  <c r="T19" i="7"/>
  <c r="Q8" i="7"/>
  <c r="H8" i="6" s="1"/>
  <c r="Q9" i="7"/>
  <c r="H9" i="6" s="1"/>
  <c r="Q10" i="7"/>
  <c r="H10" i="6" s="1"/>
  <c r="Q11" i="7"/>
  <c r="H11" i="6" s="1"/>
  <c r="Q12" i="7"/>
  <c r="H12" i="6" s="1"/>
  <c r="Q13" i="7"/>
  <c r="H13" i="6" s="1"/>
  <c r="Q14" i="7"/>
  <c r="Q15" i="7"/>
  <c r="H15" i="6" s="1"/>
  <c r="Q16" i="7"/>
  <c r="Q17" i="7"/>
  <c r="Q18" i="7"/>
  <c r="Q19" i="7"/>
  <c r="N8" i="7"/>
  <c r="N9" i="7"/>
  <c r="G9" i="6" s="1"/>
  <c r="N10" i="7"/>
  <c r="G10" i="6" s="1"/>
  <c r="N11" i="7"/>
  <c r="G11" i="6" s="1"/>
  <c r="N12" i="7"/>
  <c r="G12" i="6" s="1"/>
  <c r="N13" i="7"/>
  <c r="G13" i="6" s="1"/>
  <c r="N14" i="7"/>
  <c r="N15" i="7"/>
  <c r="N16" i="7"/>
  <c r="N17" i="7"/>
  <c r="N18" i="7"/>
  <c r="N19" i="7"/>
  <c r="N7" i="7"/>
  <c r="G7" i="6" s="1"/>
  <c r="K8" i="7"/>
  <c r="K9" i="7"/>
  <c r="F9" i="6" s="1"/>
  <c r="K10" i="7"/>
  <c r="F10" i="6" s="1"/>
  <c r="K11" i="7"/>
  <c r="F11" i="6" s="1"/>
  <c r="K12" i="7"/>
  <c r="F12" i="6" s="1"/>
  <c r="K13" i="7"/>
  <c r="K14" i="7"/>
  <c r="K15" i="7"/>
  <c r="F15" i="6" s="1"/>
  <c r="K16" i="7"/>
  <c r="F16" i="6" s="1"/>
  <c r="K17" i="7"/>
  <c r="F17" i="6" s="1"/>
  <c r="K18" i="7"/>
  <c r="K19" i="7"/>
  <c r="H8" i="7"/>
  <c r="H9" i="7"/>
  <c r="E9" i="6" s="1"/>
  <c r="H10" i="7"/>
  <c r="E10" i="6" s="1"/>
  <c r="H11" i="7"/>
  <c r="E11" i="6" s="1"/>
  <c r="H12" i="7"/>
  <c r="E12" i="6" s="1"/>
  <c r="H13" i="7"/>
  <c r="H14" i="7"/>
  <c r="H15" i="7"/>
  <c r="H16" i="7"/>
  <c r="H17" i="7"/>
  <c r="H18" i="7"/>
  <c r="H19" i="7"/>
  <c r="AF8" i="10"/>
  <c r="AF9" i="10"/>
  <c r="AF10" i="10"/>
  <c r="AF11" i="10"/>
  <c r="AF12" i="10"/>
  <c r="AW12" i="6" s="1"/>
  <c r="AF13" i="10"/>
  <c r="AF14" i="10"/>
  <c r="AW14" i="6" s="1"/>
  <c r="AF15" i="10"/>
  <c r="AW15" i="6" s="1"/>
  <c r="AF16" i="10"/>
  <c r="AF17" i="10"/>
  <c r="AF18" i="10"/>
  <c r="AF19" i="10"/>
  <c r="AC8" i="10"/>
  <c r="AC9" i="10"/>
  <c r="AC10" i="10"/>
  <c r="AC11" i="10"/>
  <c r="AC12" i="10"/>
  <c r="AV12" i="6" s="1"/>
  <c r="AC13" i="10"/>
  <c r="AC14" i="10"/>
  <c r="AV14" i="6" s="1"/>
  <c r="AC15" i="10"/>
  <c r="AV15" i="6" s="1"/>
  <c r="AC16" i="10"/>
  <c r="AC17" i="10"/>
  <c r="AC18" i="10"/>
  <c r="AC19" i="10"/>
  <c r="AV19" i="6" s="1"/>
  <c r="Z8" i="10"/>
  <c r="Z9" i="10"/>
  <c r="Z10" i="10"/>
  <c r="Z11" i="10"/>
  <c r="Z12" i="10"/>
  <c r="AU12" i="6" s="1"/>
  <c r="Z13" i="10"/>
  <c r="Z14" i="10"/>
  <c r="AU14" i="6" s="1"/>
  <c r="Z15" i="10"/>
  <c r="AU15" i="6" s="1"/>
  <c r="Z16" i="10"/>
  <c r="Z17" i="10"/>
  <c r="Z18" i="10"/>
  <c r="Z19" i="10"/>
  <c r="W8" i="10"/>
  <c r="W9" i="10"/>
  <c r="W10" i="10"/>
  <c r="W11" i="10"/>
  <c r="W12" i="10"/>
  <c r="AT12" i="6" s="1"/>
  <c r="W13" i="10"/>
  <c r="W14" i="10"/>
  <c r="AT14" i="6" s="1"/>
  <c r="W15" i="10"/>
  <c r="AT15" i="6" s="1"/>
  <c r="W16" i="10"/>
  <c r="W17" i="10"/>
  <c r="W18" i="10"/>
  <c r="W19" i="10"/>
  <c r="AT19" i="6" s="1"/>
  <c r="T8" i="10"/>
  <c r="T9" i="10"/>
  <c r="T10" i="10"/>
  <c r="T11" i="10"/>
  <c r="T12" i="10"/>
  <c r="AS12" i="6" s="1"/>
  <c r="T13" i="10"/>
  <c r="T14" i="10"/>
  <c r="AS14" i="6" s="1"/>
  <c r="T15" i="10"/>
  <c r="T16" i="10"/>
  <c r="T17" i="10"/>
  <c r="T18" i="10"/>
  <c r="T19" i="10"/>
  <c r="Q8" i="10"/>
  <c r="R8" i="10" s="1" a="1"/>
  <c r="R8" i="10" s="1"/>
  <c r="Q9" i="10"/>
  <c r="R9" i="10" s="1" a="1"/>
  <c r="R9" i="10" s="1"/>
  <c r="Q10" i="10"/>
  <c r="R10" i="10" s="1" a="1"/>
  <c r="R10" i="10" s="1"/>
  <c r="Q11" i="10"/>
  <c r="R11" i="10" s="1" a="1"/>
  <c r="R11" i="10" s="1"/>
  <c r="Q12" i="10"/>
  <c r="R12" i="10" s="1" a="1"/>
  <c r="R12" i="10" s="1"/>
  <c r="Q13" i="10"/>
  <c r="R13" i="10" s="1" a="1"/>
  <c r="R13" i="10" s="1"/>
  <c r="Q14" i="10"/>
  <c r="R14" i="10" s="1" a="1"/>
  <c r="R14" i="10" s="1"/>
  <c r="Q15" i="10"/>
  <c r="R15" i="10" s="1" a="1"/>
  <c r="R15" i="10" s="1"/>
  <c r="Q16" i="10"/>
  <c r="R16" i="10" s="1" a="1"/>
  <c r="R16" i="10" s="1"/>
  <c r="Q17" i="10"/>
  <c r="R17" i="10" s="1" a="1"/>
  <c r="R17" i="10" s="1"/>
  <c r="Q18" i="10"/>
  <c r="R18" i="10" s="1" a="1"/>
  <c r="R18" i="10" s="1"/>
  <c r="Q19" i="10"/>
  <c r="R19" i="10" s="1" a="1"/>
  <c r="R19" i="10" s="1"/>
  <c r="N8" i="10"/>
  <c r="N9" i="10"/>
  <c r="N10" i="10"/>
  <c r="N11" i="10"/>
  <c r="N12" i="10"/>
  <c r="AQ12" i="6" s="1"/>
  <c r="N13" i="10"/>
  <c r="AQ13" i="6" s="1"/>
  <c r="N14" i="10"/>
  <c r="AQ14" i="6" s="1"/>
  <c r="N15" i="10"/>
  <c r="AQ15" i="6" s="1"/>
  <c r="N16" i="10"/>
  <c r="N17" i="10"/>
  <c r="N18" i="10"/>
  <c r="N19" i="10"/>
  <c r="K8" i="10"/>
  <c r="K9" i="10"/>
  <c r="K10" i="10"/>
  <c r="K11" i="10"/>
  <c r="K12" i="10"/>
  <c r="AP12" i="6" s="1"/>
  <c r="K13" i="10"/>
  <c r="K14" i="10"/>
  <c r="K15" i="10"/>
  <c r="K16" i="10"/>
  <c r="K17" i="10"/>
  <c r="K18" i="10"/>
  <c r="K19" i="10"/>
  <c r="E8" i="10"/>
  <c r="E9" i="10"/>
  <c r="E10" i="10"/>
  <c r="E11" i="10"/>
  <c r="E12" i="10"/>
  <c r="AN12" i="6" s="1"/>
  <c r="E13" i="10"/>
  <c r="E14" i="10"/>
  <c r="E15" i="10"/>
  <c r="E16" i="10"/>
  <c r="E17" i="10"/>
  <c r="E18" i="10"/>
  <c r="E19" i="10"/>
  <c r="E7" i="10"/>
  <c r="H8" i="10"/>
  <c r="H9" i="10"/>
  <c r="H10" i="10"/>
  <c r="H11" i="10"/>
  <c r="AO11" i="6" s="1"/>
  <c r="H12" i="10"/>
  <c r="H13" i="10"/>
  <c r="AO13" i="6" s="1"/>
  <c r="H14" i="10"/>
  <c r="H15" i="10"/>
  <c r="H16" i="10"/>
  <c r="H17" i="10"/>
  <c r="H18" i="10"/>
  <c r="H19" i="10"/>
  <c r="AF7" i="10"/>
  <c r="AC7" i="10"/>
  <c r="Z7" i="10"/>
  <c r="W7" i="10"/>
  <c r="T7" i="10"/>
  <c r="Q7" i="10"/>
  <c r="R7" i="10" s="1" a="1"/>
  <c r="R7" i="10" s="1"/>
  <c r="N7" i="10"/>
  <c r="K7" i="10"/>
  <c r="H7" i="10"/>
  <c r="AO19" i="9"/>
  <c r="AL19" i="9"/>
  <c r="AI19" i="9"/>
  <c r="AF19" i="9"/>
  <c r="AF19" i="6" s="1"/>
  <c r="AC19" i="9"/>
  <c r="Z19" i="9"/>
  <c r="W19" i="9"/>
  <c r="T19" i="9"/>
  <c r="Q19" i="9"/>
  <c r="AA19" i="6" s="1"/>
  <c r="N19" i="9"/>
  <c r="Z19" i="6" s="1"/>
  <c r="F19" i="9" a="1"/>
  <c r="F19" i="9" s="1"/>
  <c r="AO18" i="9"/>
  <c r="AL18" i="9"/>
  <c r="AI18" i="9"/>
  <c r="AF18" i="9"/>
  <c r="AC18" i="9"/>
  <c r="Z18" i="9"/>
  <c r="W18" i="9"/>
  <c r="T18" i="9"/>
  <c r="Q18" i="9"/>
  <c r="AA18" i="6" s="1"/>
  <c r="N18" i="9"/>
  <c r="AO17" i="9"/>
  <c r="AL17" i="9"/>
  <c r="AI17" i="9"/>
  <c r="AF17" i="9"/>
  <c r="AC17" i="9"/>
  <c r="Z17" i="9"/>
  <c r="W17" i="9"/>
  <c r="T17" i="9"/>
  <c r="Q17" i="9"/>
  <c r="AA17" i="6" s="1"/>
  <c r="N17" i="9"/>
  <c r="AO16" i="9"/>
  <c r="AL16" i="9"/>
  <c r="AI16" i="9"/>
  <c r="AG16" i="6" s="1"/>
  <c r="AF16" i="9"/>
  <c r="AC16" i="9"/>
  <c r="Z16" i="9"/>
  <c r="AD16" i="6" s="1"/>
  <c r="W16" i="9"/>
  <c r="T16" i="9"/>
  <c r="R16" i="9" a="1"/>
  <c r="R16" i="9" s="1"/>
  <c r="Q16" i="9"/>
  <c r="N16" i="9"/>
  <c r="I16" i="9" a="1"/>
  <c r="I16" i="9" s="1"/>
  <c r="AO15" i="9"/>
  <c r="AL15" i="9"/>
  <c r="AI15" i="9"/>
  <c r="AF15" i="9"/>
  <c r="AC15" i="9"/>
  <c r="Z15" i="9"/>
  <c r="W15" i="9"/>
  <c r="T15" i="9"/>
  <c r="AB15" i="6" s="1"/>
  <c r="Q15" i="9"/>
  <c r="AA15" i="6" s="1"/>
  <c r="N15" i="9"/>
  <c r="L15" i="9" a="1"/>
  <c r="L15" i="9" s="1"/>
  <c r="AO14" i="9"/>
  <c r="AL14" i="9"/>
  <c r="AI14" i="9"/>
  <c r="AF14" i="9"/>
  <c r="AC14" i="9"/>
  <c r="Z14" i="9"/>
  <c r="W14" i="9"/>
  <c r="T14" i="9"/>
  <c r="Q14" i="9"/>
  <c r="AA14" i="6" s="1"/>
  <c r="N14" i="9"/>
  <c r="L14" i="9" a="1"/>
  <c r="L14" i="9" s="1"/>
  <c r="I14" i="9" a="1"/>
  <c r="I14" i="9" s="1"/>
  <c r="F14" i="9" a="1"/>
  <c r="F14" i="9" s="1"/>
  <c r="AO13" i="9"/>
  <c r="AL13" i="9"/>
  <c r="AI13" i="9"/>
  <c r="AF13" i="9"/>
  <c r="AC13" i="9"/>
  <c r="Z13" i="9"/>
  <c r="W13" i="9"/>
  <c r="T13" i="9"/>
  <c r="Q13" i="9"/>
  <c r="AA13" i="6" s="1"/>
  <c r="N13" i="9"/>
  <c r="Z13" i="6" s="1"/>
  <c r="L13" i="9" a="1"/>
  <c r="L13" i="9" s="1"/>
  <c r="I13" i="9" a="1"/>
  <c r="I13" i="9" s="1"/>
  <c r="F13" i="9" a="1"/>
  <c r="F13" i="9" s="1"/>
  <c r="AO12" i="9"/>
  <c r="AL12" i="9"/>
  <c r="AI12" i="9"/>
  <c r="AF12" i="9"/>
  <c r="AC12" i="9"/>
  <c r="Z12" i="9"/>
  <c r="AD12" i="6" s="1"/>
  <c r="W12" i="9"/>
  <c r="T12" i="9"/>
  <c r="Q12" i="9"/>
  <c r="AA12" i="6" s="1"/>
  <c r="N12" i="9"/>
  <c r="Z12" i="6" s="1"/>
  <c r="L12" i="9" a="1"/>
  <c r="L12" i="9" s="1"/>
  <c r="I12" i="9" a="1"/>
  <c r="I12" i="9" s="1"/>
  <c r="F12" i="9" a="1"/>
  <c r="F12" i="9" s="1"/>
  <c r="AO11" i="9"/>
  <c r="AL11" i="9"/>
  <c r="AI11" i="9"/>
  <c r="AF11" i="9"/>
  <c r="AC11" i="9"/>
  <c r="Z11" i="9"/>
  <c r="W11" i="9"/>
  <c r="T11" i="9"/>
  <c r="Q11" i="9"/>
  <c r="AA11" i="6" s="1"/>
  <c r="N11" i="9"/>
  <c r="F11" i="9" a="1"/>
  <c r="F11" i="9" s="1"/>
  <c r="AO10" i="9"/>
  <c r="AL10" i="9"/>
  <c r="AI10" i="9"/>
  <c r="AG10" i="9" a="1"/>
  <c r="AG10" i="9" s="1"/>
  <c r="AF10" i="9"/>
  <c r="AF10" i="6" s="1"/>
  <c r="AC10" i="9"/>
  <c r="Z10" i="9"/>
  <c r="W10" i="9"/>
  <c r="AC10" i="6" s="1"/>
  <c r="T10" i="9"/>
  <c r="Q10" i="9"/>
  <c r="AA10" i="6" s="1"/>
  <c r="N10" i="9"/>
  <c r="L10" i="9" a="1"/>
  <c r="L10" i="9" s="1"/>
  <c r="F10" i="9" a="1"/>
  <c r="F10" i="9" s="1"/>
  <c r="AO9" i="9"/>
  <c r="AL9" i="9"/>
  <c r="AI9" i="9"/>
  <c r="AF9" i="9"/>
  <c r="AC9" i="9"/>
  <c r="Z9" i="9"/>
  <c r="W9" i="9"/>
  <c r="T9" i="9"/>
  <c r="Q9" i="9"/>
  <c r="AA9" i="6" s="1"/>
  <c r="N9" i="9"/>
  <c r="L9" i="9" a="1"/>
  <c r="L9" i="9" s="1"/>
  <c r="I9" i="9" a="1"/>
  <c r="I9" i="9" s="1"/>
  <c r="F9" i="9" a="1"/>
  <c r="F9" i="9" s="1"/>
  <c r="AO8" i="9"/>
  <c r="AL8" i="9"/>
  <c r="AI8" i="9"/>
  <c r="AF8" i="9"/>
  <c r="AC8" i="9"/>
  <c r="Z8" i="9"/>
  <c r="W8" i="9"/>
  <c r="T8" i="9"/>
  <c r="Q8" i="9"/>
  <c r="AA8" i="6" s="1"/>
  <c r="N8" i="9"/>
  <c r="L8" i="9" a="1"/>
  <c r="L8" i="9" s="1"/>
  <c r="I8" i="9" a="1"/>
  <c r="I8" i="9" s="1"/>
  <c r="F8" i="9" a="1"/>
  <c r="F8" i="9" s="1"/>
  <c r="AO7" i="9"/>
  <c r="AL7" i="9"/>
  <c r="AI7" i="9"/>
  <c r="AF7" i="9"/>
  <c r="AC7" i="9"/>
  <c r="Z7" i="9"/>
  <c r="AD7" i="6" s="1"/>
  <c r="W7" i="9"/>
  <c r="T7" i="9"/>
  <c r="AB7" i="6" s="1"/>
  <c r="Q7" i="9"/>
  <c r="AA7" i="6" s="1"/>
  <c r="N7" i="9"/>
  <c r="K7" i="9"/>
  <c r="H7" i="9"/>
  <c r="F7" i="9" a="1"/>
  <c r="F7" i="9" s="1"/>
  <c r="AV10" i="7" a="1"/>
  <c r="AV10" i="7" s="1"/>
  <c r="AU7" i="7"/>
  <c r="AS8" i="7" a="1"/>
  <c r="AS8" i="7" s="1"/>
  <c r="AS9" i="7" a="1"/>
  <c r="AS9" i="7" s="1"/>
  <c r="AR7" i="7"/>
  <c r="AP8" i="7" a="1"/>
  <c r="AP8" i="7" s="1"/>
  <c r="AP9" i="7" a="1"/>
  <c r="AP9" i="7" s="1"/>
  <c r="AP11" i="7" a="1"/>
  <c r="AP11" i="7" s="1"/>
  <c r="AP12" i="7" a="1"/>
  <c r="AP12" i="7" s="1"/>
  <c r="AP16" i="7" a="1"/>
  <c r="AP16" i="7" s="1"/>
  <c r="AM8" i="7" a="1"/>
  <c r="AM8" i="7" s="1"/>
  <c r="AM10" i="7" a="1"/>
  <c r="AM10" i="7" s="1"/>
  <c r="AL7" i="7"/>
  <c r="AJ14" i="7" a="1"/>
  <c r="AJ14" i="7" s="1"/>
  <c r="AJ18" i="7" a="1"/>
  <c r="AJ18" i="7" s="1"/>
  <c r="AG9" i="7" a="1"/>
  <c r="AG9" i="7" s="1"/>
  <c r="AG10" i="7" a="1"/>
  <c r="AG10" i="7" s="1"/>
  <c r="AG17" i="7" a="1"/>
  <c r="AG17" i="7" s="1"/>
  <c r="AF7" i="7"/>
  <c r="AD13" i="7" a="1"/>
  <c r="AD13" i="7" s="1"/>
  <c r="AC7" i="7"/>
  <c r="AA18" i="7" a="1"/>
  <c r="AA18" i="7" s="1"/>
  <c r="AA19" i="7" a="1"/>
  <c r="AA19" i="7" s="1"/>
  <c r="Z7" i="7"/>
  <c r="W7" i="7"/>
  <c r="T7" i="7"/>
  <c r="R8" i="7" a="1"/>
  <c r="R8" i="7" s="1"/>
  <c r="R9" i="7" a="1"/>
  <c r="R9" i="7" s="1"/>
  <c r="Q7" i="7"/>
  <c r="L17" i="7" a="1"/>
  <c r="L17" i="7" s="1"/>
  <c r="K7" i="7"/>
  <c r="H7" i="7"/>
  <c r="AV12" i="7" a="1"/>
  <c r="AV12" i="7" s="1"/>
  <c r="AV11" i="7" a="1"/>
  <c r="AV11" i="7" s="1"/>
  <c r="AV9" i="7" a="1"/>
  <c r="AV9" i="7" s="1"/>
  <c r="AS19" i="7" a="1"/>
  <c r="AS19" i="7" s="1"/>
  <c r="AS15" i="7" a="1"/>
  <c r="AS15" i="7" s="1"/>
  <c r="AS14" i="7" a="1"/>
  <c r="AS14" i="7" s="1"/>
  <c r="AS12" i="7" a="1"/>
  <c r="AS12" i="7" s="1"/>
  <c r="AS11" i="7" a="1"/>
  <c r="AS11" i="7" s="1"/>
  <c r="AS10" i="7" a="1"/>
  <c r="AS10" i="7" s="1"/>
  <c r="AP19" i="7" a="1"/>
  <c r="AP19" i="7" s="1"/>
  <c r="AP15" i="7" a="1"/>
  <c r="AP15" i="7" s="1"/>
  <c r="AP10" i="7" a="1"/>
  <c r="AP10" i="7" s="1"/>
  <c r="AP7" i="7" a="1"/>
  <c r="AP7" i="7" s="1"/>
  <c r="AM19" i="7" a="1"/>
  <c r="AM19" i="7" s="1"/>
  <c r="AM9" i="7" a="1"/>
  <c r="AM9" i="7" s="1"/>
  <c r="AJ10" i="7" a="1"/>
  <c r="AJ10" i="7" s="1"/>
  <c r="AJ7" i="7" a="1"/>
  <c r="AJ7" i="7" s="1"/>
  <c r="AG19" i="7" a="1"/>
  <c r="AG19" i="7" s="1"/>
  <c r="AD8" i="7" a="1"/>
  <c r="AD8" i="7" s="1"/>
  <c r="AA17" i="7" a="1"/>
  <c r="AA17" i="7" s="1"/>
  <c r="X8" i="7" a="1"/>
  <c r="X8" i="7" s="1"/>
  <c r="I12" i="7" a="1"/>
  <c r="I12" i="7" s="1"/>
  <c r="F9" i="7" a="1"/>
  <c r="F9" i="7" s="1"/>
  <c r="F12" i="7" a="1"/>
  <c r="F12" i="7" s="1"/>
  <c r="E7" i="7"/>
  <c r="AP14" i="9" l="1" a="1"/>
  <c r="AP14" i="9" s="1"/>
  <c r="AI14" i="6"/>
  <c r="AP9" i="9" a="1"/>
  <c r="AP9" i="9" s="1"/>
  <c r="AI9" i="6"/>
  <c r="AP11" i="9" a="1"/>
  <c r="AP11" i="9" s="1"/>
  <c r="AI11" i="6"/>
  <c r="AP17" i="9" a="1"/>
  <c r="AP17" i="9" s="1"/>
  <c r="AI17" i="6"/>
  <c r="AP12" i="9" a="1"/>
  <c r="AP12" i="9" s="1"/>
  <c r="AI12" i="6"/>
  <c r="AP13" i="9" a="1"/>
  <c r="AP13" i="9" s="1"/>
  <c r="AI13" i="6"/>
  <c r="AP15" i="9" a="1"/>
  <c r="AP15" i="9" s="1"/>
  <c r="AI15" i="6"/>
  <c r="AP16" i="9" a="1"/>
  <c r="AP16" i="9" s="1"/>
  <c r="AI16" i="6"/>
  <c r="AP10" i="9" a="1"/>
  <c r="AP10" i="9" s="1"/>
  <c r="AI10" i="6"/>
  <c r="AP19" i="9" a="1"/>
  <c r="AP19" i="9" s="1"/>
  <c r="AI19" i="6"/>
  <c r="AP7" i="9" a="1"/>
  <c r="AP7" i="9" s="1"/>
  <c r="AI7" i="6"/>
  <c r="AP18" i="9" a="1"/>
  <c r="AP18" i="9" s="1"/>
  <c r="AI18" i="6"/>
  <c r="AP8" i="9" a="1"/>
  <c r="AP8" i="9" s="1"/>
  <c r="AI8" i="6"/>
  <c r="AM14" i="9" a="1"/>
  <c r="AM14" i="9" s="1"/>
  <c r="AH14" i="6"/>
  <c r="AM15" i="9" a="1"/>
  <c r="AM15" i="9" s="1"/>
  <c r="AH15" i="6"/>
  <c r="AM10" i="9" a="1"/>
  <c r="AM10" i="9" s="1"/>
  <c r="AH10" i="6"/>
  <c r="AM12" i="9" a="1"/>
  <c r="AM12" i="9" s="1"/>
  <c r="AH12" i="6"/>
  <c r="AM16" i="9" a="1"/>
  <c r="AM16" i="9" s="1"/>
  <c r="AH16" i="6"/>
  <c r="AM19" i="9" a="1"/>
  <c r="AM19" i="9" s="1"/>
  <c r="AH19" i="6"/>
  <c r="AM7" i="9" a="1"/>
  <c r="AM7" i="9" s="1"/>
  <c r="AH7" i="6"/>
  <c r="AM18" i="9" a="1"/>
  <c r="AM18" i="9" s="1"/>
  <c r="AH18" i="6"/>
  <c r="AM8" i="9" a="1"/>
  <c r="AM8" i="9" s="1"/>
  <c r="AH8" i="6"/>
  <c r="AM13" i="9" a="1"/>
  <c r="AM13" i="9" s="1"/>
  <c r="AH13" i="6"/>
  <c r="AM9" i="9" a="1"/>
  <c r="AM9" i="9" s="1"/>
  <c r="AH9" i="6"/>
  <c r="AM11" i="9" a="1"/>
  <c r="AM11" i="9" s="1"/>
  <c r="AH11" i="6"/>
  <c r="AM17" i="9" a="1"/>
  <c r="AM17" i="9" s="1"/>
  <c r="AH17" i="6"/>
  <c r="AJ14" i="9" a="1"/>
  <c r="AJ14" i="9" s="1"/>
  <c r="AG14" i="6"/>
  <c r="AJ16" i="9" a="1"/>
  <c r="AJ16" i="9" s="1"/>
  <c r="AJ7" i="9" a="1"/>
  <c r="AJ7" i="9" s="1"/>
  <c r="AG7" i="6"/>
  <c r="AJ19" i="9" a="1"/>
  <c r="AJ19" i="9" s="1"/>
  <c r="AG19" i="6"/>
  <c r="AJ8" i="9" a="1"/>
  <c r="AJ8" i="9" s="1"/>
  <c r="AG8" i="6"/>
  <c r="AJ18" i="9" a="1"/>
  <c r="AJ18" i="9" s="1"/>
  <c r="AG18" i="6"/>
  <c r="AJ9" i="9" a="1"/>
  <c r="AJ9" i="9" s="1"/>
  <c r="AG9" i="6"/>
  <c r="AJ11" i="9" a="1"/>
  <c r="AJ11" i="9" s="1"/>
  <c r="AG11" i="6"/>
  <c r="AJ10" i="9" a="1"/>
  <c r="AJ10" i="9" s="1"/>
  <c r="AG10" i="6"/>
  <c r="AJ12" i="9" a="1"/>
  <c r="AJ12" i="9" s="1"/>
  <c r="AG12" i="6"/>
  <c r="AJ17" i="9" a="1"/>
  <c r="AJ17" i="9" s="1"/>
  <c r="AG17" i="6"/>
  <c r="AJ13" i="9" a="1"/>
  <c r="AJ13" i="9" s="1"/>
  <c r="AG13" i="6"/>
  <c r="AJ15" i="9" a="1"/>
  <c r="AJ15" i="9" s="1"/>
  <c r="AG15" i="6"/>
  <c r="AG7" i="9" a="1"/>
  <c r="AG7" i="9" s="1"/>
  <c r="AF7" i="6"/>
  <c r="AG8" i="9" a="1"/>
  <c r="AG8" i="9" s="1"/>
  <c r="AF8" i="6"/>
  <c r="AG18" i="9" a="1"/>
  <c r="AG18" i="9" s="1"/>
  <c r="AF18" i="6"/>
  <c r="AG19" i="9" a="1"/>
  <c r="AG19" i="9" s="1"/>
  <c r="AG9" i="9" a="1"/>
  <c r="AG9" i="9" s="1"/>
  <c r="AF9" i="6"/>
  <c r="AG11" i="9" a="1"/>
  <c r="AG11" i="9" s="1"/>
  <c r="AF11" i="6"/>
  <c r="AG12" i="9" a="1"/>
  <c r="AG12" i="9" s="1"/>
  <c r="AF12" i="6"/>
  <c r="AG17" i="9" a="1"/>
  <c r="AG17" i="9" s="1"/>
  <c r="AF17" i="6"/>
  <c r="AG13" i="9" a="1"/>
  <c r="AG13" i="9" s="1"/>
  <c r="AF13" i="6"/>
  <c r="AG15" i="9" a="1"/>
  <c r="AG15" i="9" s="1"/>
  <c r="AF15" i="6"/>
  <c r="AG16" i="9" a="1"/>
  <c r="AG16" i="9" s="1"/>
  <c r="AF16" i="6"/>
  <c r="AG14" i="9" a="1"/>
  <c r="AG14" i="9" s="1"/>
  <c r="AF14" i="6"/>
  <c r="AD19" i="9" a="1"/>
  <c r="AD19" i="9" s="1"/>
  <c r="AE19" i="6"/>
  <c r="AD7" i="9" a="1"/>
  <c r="AD7" i="9" s="1"/>
  <c r="AE7" i="6"/>
  <c r="AD8" i="9" a="1"/>
  <c r="AD8" i="9" s="1"/>
  <c r="AE8" i="6"/>
  <c r="AD18" i="9" a="1"/>
  <c r="AD18" i="9" s="1"/>
  <c r="AE18" i="6"/>
  <c r="AD9" i="9" a="1"/>
  <c r="AD9" i="9" s="1"/>
  <c r="AE9" i="6"/>
  <c r="AD10" i="9" a="1"/>
  <c r="AD10" i="9" s="1"/>
  <c r="AE10" i="6"/>
  <c r="AD11" i="9" a="1"/>
  <c r="AD11" i="9" s="1"/>
  <c r="AE11" i="6"/>
  <c r="AD12" i="9" a="1"/>
  <c r="AD12" i="9" s="1"/>
  <c r="AE12" i="6"/>
  <c r="AD13" i="9" a="1"/>
  <c r="AD13" i="9" s="1"/>
  <c r="AE13" i="6"/>
  <c r="AD15" i="9" a="1"/>
  <c r="AD15" i="9" s="1"/>
  <c r="AE15" i="6"/>
  <c r="AD16" i="9" a="1"/>
  <c r="AD16" i="9" s="1"/>
  <c r="AE16" i="6"/>
  <c r="AD17" i="9" a="1"/>
  <c r="AD17" i="9" s="1"/>
  <c r="AE17" i="6"/>
  <c r="AA9" i="9" a="1"/>
  <c r="AA9" i="9" s="1"/>
  <c r="AD9" i="6"/>
  <c r="AA10" i="9" a="1"/>
  <c r="AA10" i="9" s="1"/>
  <c r="AD10" i="6"/>
  <c r="AA11" i="9" a="1"/>
  <c r="AA11" i="9" s="1"/>
  <c r="AD11" i="6"/>
  <c r="AA19" i="9" a="1"/>
  <c r="AA19" i="9" s="1"/>
  <c r="AD19" i="6"/>
  <c r="AA18" i="9" a="1"/>
  <c r="AA18" i="9" s="1"/>
  <c r="AD18" i="6"/>
  <c r="AA12" i="9" a="1"/>
  <c r="AA12" i="9" s="1"/>
  <c r="AA13" i="9" a="1"/>
  <c r="AA13" i="9" s="1"/>
  <c r="AD13" i="6"/>
  <c r="AA15" i="9" a="1"/>
  <c r="AA15" i="9" s="1"/>
  <c r="AD15" i="6"/>
  <c r="AA17" i="9" a="1"/>
  <c r="AA17" i="9" s="1"/>
  <c r="AD17" i="6"/>
  <c r="AA14" i="9" a="1"/>
  <c r="AA14" i="9" s="1"/>
  <c r="AD14" i="6"/>
  <c r="AA16" i="9" a="1"/>
  <c r="AA16" i="9" s="1"/>
  <c r="AA7" i="9" a="1"/>
  <c r="AA7" i="9" s="1"/>
  <c r="AA8" i="9" a="1"/>
  <c r="AA8" i="9" s="1"/>
  <c r="AD8" i="6"/>
  <c r="X8" i="9" a="1"/>
  <c r="X8" i="9" s="1"/>
  <c r="AC8" i="6"/>
  <c r="X9" i="9" a="1"/>
  <c r="X9" i="9" s="1"/>
  <c r="AC9" i="6"/>
  <c r="X10" i="9" a="1"/>
  <c r="X10" i="9" s="1"/>
  <c r="X11" i="9" a="1"/>
  <c r="X11" i="9" s="1"/>
  <c r="AC11" i="6"/>
  <c r="X19" i="9" a="1"/>
  <c r="X19" i="9" s="1"/>
  <c r="AC19" i="6"/>
  <c r="X18" i="9" a="1"/>
  <c r="X18" i="9" s="1"/>
  <c r="AC18" i="6"/>
  <c r="X13" i="9" a="1"/>
  <c r="X13" i="9" s="1"/>
  <c r="AC13" i="6"/>
  <c r="X15" i="9" a="1"/>
  <c r="X15" i="9" s="1"/>
  <c r="AC15" i="6"/>
  <c r="X16" i="9" a="1"/>
  <c r="X16" i="9" s="1"/>
  <c r="AC16" i="6"/>
  <c r="X17" i="9" a="1"/>
  <c r="X17" i="9" s="1"/>
  <c r="AC17" i="6"/>
  <c r="X14" i="9" a="1"/>
  <c r="X14" i="9" s="1"/>
  <c r="AC14" i="6"/>
  <c r="X12" i="9" a="1"/>
  <c r="X12" i="9" s="1"/>
  <c r="AC12" i="6"/>
  <c r="X7" i="9" a="1"/>
  <c r="X7" i="9" s="1"/>
  <c r="AC7" i="6"/>
  <c r="U19" i="9" a="1"/>
  <c r="U19" i="9" s="1"/>
  <c r="AB19" i="6"/>
  <c r="U11" i="9" a="1"/>
  <c r="U11" i="9" s="1"/>
  <c r="AB11" i="6"/>
  <c r="U16" i="9" a="1"/>
  <c r="U16" i="9" s="1"/>
  <c r="AB16" i="6"/>
  <c r="U18" i="9" a="1"/>
  <c r="U18" i="9" s="1"/>
  <c r="AB18" i="6"/>
  <c r="U14" i="9" a="1"/>
  <c r="U14" i="9" s="1"/>
  <c r="AB14" i="6"/>
  <c r="U17" i="9" a="1"/>
  <c r="U17" i="9" s="1"/>
  <c r="AB17" i="6"/>
  <c r="U12" i="9" a="1"/>
  <c r="U12" i="9" s="1"/>
  <c r="AB12" i="6"/>
  <c r="U15" i="9" a="1"/>
  <c r="U15" i="9" s="1"/>
  <c r="U7" i="9" a="1"/>
  <c r="U7" i="9" s="1"/>
  <c r="U13" i="9" a="1"/>
  <c r="U13" i="9" s="1"/>
  <c r="AB13" i="6"/>
  <c r="U8" i="9" a="1"/>
  <c r="U8" i="9" s="1"/>
  <c r="AB8" i="6"/>
  <c r="U9" i="9" a="1"/>
  <c r="U9" i="9" s="1"/>
  <c r="AB9" i="6"/>
  <c r="U10" i="9" a="1"/>
  <c r="U10" i="9" s="1"/>
  <c r="AB10" i="6"/>
  <c r="AR16" i="6"/>
  <c r="AA16" i="6"/>
  <c r="O12" i="9" a="1"/>
  <c r="O12" i="9" s="1"/>
  <c r="L17" i="9" a="1"/>
  <c r="L17" i="9" s="1"/>
  <c r="L11" i="9" a="1"/>
  <c r="L11" i="9" s="1"/>
  <c r="L16" i="9" a="1"/>
  <c r="L16" i="9" s="1"/>
  <c r="L18" i="9" a="1"/>
  <c r="L18" i="9" s="1"/>
  <c r="I17" i="9" a="1"/>
  <c r="I17" i="9" s="1"/>
  <c r="I19" i="9" a="1"/>
  <c r="I19" i="9" s="1"/>
  <c r="F17" i="9" a="1"/>
  <c r="F17" i="9" s="1"/>
  <c r="F15" i="9" a="1"/>
  <c r="F15" i="9" s="1"/>
  <c r="AV16" i="7" a="1"/>
  <c r="AV16" i="7" s="1"/>
  <c r="AV8" i="7" a="1"/>
  <c r="AV8" i="7" s="1"/>
  <c r="AS16" i="7" a="1"/>
  <c r="AS16" i="7" s="1"/>
  <c r="U12" i="10" a="1"/>
  <c r="U12" i="10" s="1"/>
  <c r="AP17" i="7" a="1"/>
  <c r="AP17" i="7" s="1"/>
  <c r="AG13" i="7" a="1"/>
  <c r="AG13" i="7" s="1"/>
  <c r="AS17" i="7" a="1"/>
  <c r="AS17" i="7" s="1"/>
  <c r="X13" i="7" a="1"/>
  <c r="X13" i="7" s="1"/>
  <c r="X9" i="7" a="1"/>
  <c r="X9" i="7" s="1"/>
  <c r="AJ8" i="7" a="1"/>
  <c r="AJ8" i="7" s="1"/>
  <c r="R10" i="7" a="1"/>
  <c r="R10" i="7" s="1"/>
  <c r="AD14" i="7" a="1"/>
  <c r="AD14" i="7" s="1"/>
  <c r="X17" i="7" a="1"/>
  <c r="X17" i="7" s="1"/>
  <c r="AJ15" i="7" a="1"/>
  <c r="AJ15" i="7" s="1"/>
  <c r="AJ9" i="7" a="1"/>
  <c r="AJ9" i="7" s="1"/>
  <c r="L16" i="7" a="1"/>
  <c r="L16" i="7" s="1"/>
  <c r="L12" i="7" a="1"/>
  <c r="L12" i="7" s="1"/>
  <c r="O7" i="7" a="1"/>
  <c r="O7" i="7" s="1"/>
  <c r="L9" i="7" a="1"/>
  <c r="L9" i="7" s="1"/>
  <c r="AJ17" i="7" a="1"/>
  <c r="AJ17" i="7" s="1"/>
  <c r="U13" i="7" a="1"/>
  <c r="U13" i="7" s="1"/>
  <c r="AJ16" i="7" a="1"/>
  <c r="AJ16" i="7" s="1"/>
  <c r="AP18" i="7" a="1"/>
  <c r="AP18" i="7" s="1"/>
  <c r="AA16" i="7" a="1"/>
  <c r="AA16" i="7" s="1"/>
  <c r="X10" i="7" a="1"/>
  <c r="X10" i="7" s="1"/>
  <c r="U16" i="7" a="1"/>
  <c r="U16" i="7" s="1"/>
  <c r="AJ11" i="7" a="1"/>
  <c r="AJ11" i="7" s="1"/>
  <c r="AD15" i="7" a="1"/>
  <c r="AD15" i="7" s="1"/>
  <c r="AD16" i="7" a="1"/>
  <c r="AD16" i="7" s="1"/>
  <c r="AG18" i="7" a="1"/>
  <c r="AG18" i="7" s="1"/>
  <c r="X15" i="7" a="1"/>
  <c r="X15" i="7" s="1"/>
  <c r="X14" i="7" a="1"/>
  <c r="X14" i="7" s="1"/>
  <c r="AA13" i="7" a="1"/>
  <c r="AA13" i="7" s="1"/>
  <c r="AA14" i="7" a="1"/>
  <c r="AA14" i="7" s="1"/>
  <c r="U10" i="7" a="1"/>
  <c r="U10" i="7" s="1"/>
  <c r="O9" i="7" a="1"/>
  <c r="O9" i="7" s="1"/>
  <c r="U9" i="7" a="1"/>
  <c r="U9" i="7" s="1"/>
  <c r="AA15" i="7" a="1"/>
  <c r="AA15" i="7" s="1"/>
  <c r="AG14" i="7" a="1"/>
  <c r="AG14" i="7" s="1"/>
  <c r="U15" i="7" a="1"/>
  <c r="U15" i="7" s="1"/>
  <c r="O10" i="7" a="1"/>
  <c r="O10" i="7" s="1"/>
  <c r="AG15" i="7" a="1"/>
  <c r="AG15" i="7" s="1"/>
  <c r="AA10" i="7" a="1"/>
  <c r="AA10" i="7" s="1"/>
  <c r="O13" i="7" a="1"/>
  <c r="O13" i="7" s="1"/>
  <c r="AD9" i="7" a="1"/>
  <c r="AD9" i="7" s="1"/>
  <c r="U14" i="7" a="1"/>
  <c r="U14" i="7" s="1"/>
  <c r="AM15" i="7" a="1"/>
  <c r="AM15" i="7" s="1"/>
  <c r="I9" i="7" a="1"/>
  <c r="I9" i="7" s="1"/>
  <c r="R15" i="7" a="1"/>
  <c r="R15" i="7" s="1"/>
  <c r="AA9" i="7" a="1"/>
  <c r="AA9" i="7" s="1"/>
  <c r="AM14" i="7" a="1"/>
  <c r="AM14" i="7" s="1"/>
  <c r="AD10" i="7" a="1"/>
  <c r="AD10" i="7" s="1"/>
  <c r="R13" i="7" a="1"/>
  <c r="R13" i="7" s="1"/>
  <c r="X16" i="7" a="1"/>
  <c r="X16" i="7" s="1"/>
  <c r="AG8" i="7" a="1"/>
  <c r="AG8" i="7" s="1"/>
  <c r="AM11" i="7" a="1"/>
  <c r="AM11" i="7" s="1"/>
  <c r="X12" i="10" a="1"/>
  <c r="X12" i="10" s="1"/>
  <c r="AA12" i="10" a="1"/>
  <c r="AA12" i="10" s="1"/>
  <c r="X15" i="10" a="1"/>
  <c r="X15" i="10" s="1"/>
  <c r="AD15" i="10" a="1"/>
  <c r="AD15" i="10" s="1"/>
  <c r="AG14" i="10" a="1"/>
  <c r="AG14" i="10" s="1"/>
  <c r="O12" i="10" a="1"/>
  <c r="O12" i="10" s="1"/>
  <c r="AD14" i="10" a="1"/>
  <c r="AD14" i="10" s="1"/>
  <c r="AD12" i="10" a="1"/>
  <c r="AD12" i="10" s="1"/>
  <c r="X19" i="10" a="1"/>
  <c r="X19" i="10" s="1"/>
  <c r="AG12" i="10" a="1"/>
  <c r="AG12" i="10" s="1"/>
  <c r="AD19" i="10" a="1"/>
  <c r="AD19" i="10" s="1"/>
  <c r="I13" i="10" a="1"/>
  <c r="I13" i="10" s="1"/>
  <c r="O14" i="10" a="1"/>
  <c r="O14" i="10" s="1"/>
  <c r="U14" i="10" a="1"/>
  <c r="U14" i="10" s="1"/>
  <c r="X14" i="10" a="1"/>
  <c r="X14" i="10" s="1"/>
  <c r="AA14" i="10" a="1"/>
  <c r="AA14" i="10" s="1"/>
  <c r="AA15" i="10" a="1"/>
  <c r="AA15" i="10" s="1"/>
  <c r="AD13" i="10" a="1"/>
  <c r="AD13" i="10" s="1"/>
  <c r="AV13" i="6"/>
  <c r="AG13" i="10" a="1"/>
  <c r="AG13" i="10" s="1"/>
  <c r="AW13" i="6"/>
  <c r="AG7" i="10" a="1"/>
  <c r="AG7" i="10" s="1"/>
  <c r="AW7" i="6"/>
  <c r="O13" i="10" a="1"/>
  <c r="O13" i="10" s="1"/>
  <c r="AG15" i="10" a="1"/>
  <c r="AG15" i="10" s="1"/>
  <c r="I11" i="10" a="1"/>
  <c r="I11" i="10" s="1"/>
  <c r="AD11" i="10" a="1"/>
  <c r="AD11" i="10" s="1"/>
  <c r="AV11" i="6"/>
  <c r="AG11" i="10" a="1"/>
  <c r="AG11" i="10" s="1"/>
  <c r="AW11" i="6"/>
  <c r="F12" i="10" a="1"/>
  <c r="F12" i="10" s="1"/>
  <c r="AD10" i="10" a="1"/>
  <c r="AD10" i="10" s="1"/>
  <c r="AV10" i="6"/>
  <c r="AG10" i="10" a="1"/>
  <c r="AG10" i="10" s="1"/>
  <c r="AW10" i="6"/>
  <c r="AD7" i="10" a="1"/>
  <c r="AD7" i="10" s="1"/>
  <c r="AV7" i="6"/>
  <c r="L12" i="10" a="1"/>
  <c r="L12" i="10" s="1"/>
  <c r="AD9" i="10" a="1"/>
  <c r="AD9" i="10" s="1"/>
  <c r="AV9" i="6"/>
  <c r="AG9" i="10" a="1"/>
  <c r="AG9" i="10" s="1"/>
  <c r="AW9" i="6"/>
  <c r="AD8" i="10" a="1"/>
  <c r="AD8" i="10" s="1"/>
  <c r="AV8" i="6"/>
  <c r="AG8" i="10" a="1"/>
  <c r="AG8" i="10" s="1"/>
  <c r="AW8" i="6"/>
  <c r="AG19" i="10" a="1"/>
  <c r="AG19" i="10" s="1"/>
  <c r="AW19" i="6"/>
  <c r="AD18" i="10" a="1"/>
  <c r="AD18" i="10" s="1"/>
  <c r="AV18" i="6"/>
  <c r="AG18" i="10" a="1"/>
  <c r="AG18" i="10" s="1"/>
  <c r="AW18" i="6"/>
  <c r="O15" i="10" a="1"/>
  <c r="O15" i="10" s="1"/>
  <c r="AD17" i="10" a="1"/>
  <c r="AD17" i="10" s="1"/>
  <c r="AV17" i="6"/>
  <c r="AG17" i="10" a="1"/>
  <c r="AG17" i="10" s="1"/>
  <c r="AW17" i="6"/>
  <c r="AD16" i="10" a="1"/>
  <c r="AD16" i="10" s="1"/>
  <c r="AV16" i="6"/>
  <c r="AG16" i="10" a="1"/>
  <c r="AG16" i="10" s="1"/>
  <c r="AW16" i="6"/>
  <c r="AD14" i="9" a="1"/>
  <c r="AD14" i="9" s="1"/>
  <c r="AE14" i="6"/>
  <c r="I10" i="10" a="1"/>
  <c r="I10" i="10" s="1"/>
  <c r="AO10" i="6"/>
  <c r="F11" i="10" a="1"/>
  <c r="F11" i="10" s="1"/>
  <c r="AN11" i="6"/>
  <c r="L11" i="10" a="1"/>
  <c r="L11" i="10" s="1"/>
  <c r="AP11" i="6"/>
  <c r="O11" i="10" a="1"/>
  <c r="O11" i="10" s="1"/>
  <c r="AQ11" i="6"/>
  <c r="U11" i="10" a="1"/>
  <c r="U11" i="10" s="1"/>
  <c r="AS11" i="6"/>
  <c r="X11" i="10" a="1"/>
  <c r="X11" i="10" s="1"/>
  <c r="AT11" i="6"/>
  <c r="AA11" i="10" a="1"/>
  <c r="AA11" i="10" s="1"/>
  <c r="AU11" i="6"/>
  <c r="I9" i="10" a="1"/>
  <c r="I9" i="10" s="1"/>
  <c r="AO9" i="6"/>
  <c r="F10" i="10" a="1"/>
  <c r="F10" i="10" s="1"/>
  <c r="AN10" i="6"/>
  <c r="L10" i="10" a="1"/>
  <c r="L10" i="10" s="1"/>
  <c r="AP10" i="6"/>
  <c r="O10" i="10" a="1"/>
  <c r="O10" i="10" s="1"/>
  <c r="AQ10" i="6"/>
  <c r="U10" i="10" a="1"/>
  <c r="U10" i="10" s="1"/>
  <c r="AS10" i="6"/>
  <c r="X10" i="10" a="1"/>
  <c r="X10" i="10" s="1"/>
  <c r="AT10" i="6"/>
  <c r="AA10" i="10" a="1"/>
  <c r="AA10" i="10" s="1"/>
  <c r="AU10" i="6"/>
  <c r="I8" i="10" a="1"/>
  <c r="I8" i="10" s="1"/>
  <c r="AO8" i="6"/>
  <c r="F9" i="10" a="1"/>
  <c r="F9" i="10" s="1"/>
  <c r="AN9" i="6"/>
  <c r="L9" i="10" a="1"/>
  <c r="L9" i="10" s="1"/>
  <c r="AP9" i="6"/>
  <c r="O9" i="10" a="1"/>
  <c r="O9" i="10" s="1"/>
  <c r="AQ9" i="6"/>
  <c r="U9" i="10" a="1"/>
  <c r="U9" i="10" s="1"/>
  <c r="AS9" i="6"/>
  <c r="X9" i="10" a="1"/>
  <c r="X9" i="10" s="1"/>
  <c r="AT9" i="6"/>
  <c r="AA9" i="10" a="1"/>
  <c r="AA9" i="10" s="1"/>
  <c r="AU9" i="6"/>
  <c r="I7" i="10" a="1"/>
  <c r="I7" i="10" s="1"/>
  <c r="AO7" i="6"/>
  <c r="I19" i="10" a="1"/>
  <c r="I19" i="10" s="1"/>
  <c r="AO19" i="6"/>
  <c r="F7" i="10" a="1"/>
  <c r="F7" i="10" s="1"/>
  <c r="AN7" i="6"/>
  <c r="F8" i="10" a="1"/>
  <c r="F8" i="10" s="1"/>
  <c r="AN8" i="6"/>
  <c r="L8" i="10" a="1"/>
  <c r="L8" i="10" s="1"/>
  <c r="AP8" i="6"/>
  <c r="O8" i="10" a="1"/>
  <c r="O8" i="10" s="1"/>
  <c r="AQ8" i="6"/>
  <c r="U8" i="10" a="1"/>
  <c r="U8" i="10" s="1"/>
  <c r="AS8" i="6"/>
  <c r="X8" i="10" a="1"/>
  <c r="X8" i="10" s="1"/>
  <c r="AT8" i="6"/>
  <c r="AA8" i="10" a="1"/>
  <c r="AA8" i="10" s="1"/>
  <c r="AU8" i="6"/>
  <c r="L7" i="10" a="1"/>
  <c r="L7" i="10" s="1"/>
  <c r="AP7" i="6"/>
  <c r="I18" i="10" a="1"/>
  <c r="I18" i="10" s="1"/>
  <c r="AO18" i="6"/>
  <c r="F19" i="10" a="1"/>
  <c r="F19" i="10" s="1"/>
  <c r="AN19" i="6"/>
  <c r="L19" i="10" a="1"/>
  <c r="L19" i="10" s="1"/>
  <c r="AP19" i="6"/>
  <c r="O19" i="10" a="1"/>
  <c r="O19" i="10" s="1"/>
  <c r="AQ19" i="6"/>
  <c r="U19" i="10" a="1"/>
  <c r="U19" i="10" s="1"/>
  <c r="AS19" i="6"/>
  <c r="AA19" i="10" a="1"/>
  <c r="AA19" i="10" s="1"/>
  <c r="AU19" i="6"/>
  <c r="O7" i="10" a="1"/>
  <c r="O7" i="10" s="1"/>
  <c r="AQ7" i="6"/>
  <c r="I17" i="10" a="1"/>
  <c r="I17" i="10" s="1"/>
  <c r="AO17" i="6"/>
  <c r="F18" i="10" a="1"/>
  <c r="F18" i="10" s="1"/>
  <c r="AN18" i="6"/>
  <c r="L18" i="10" a="1"/>
  <c r="L18" i="10" s="1"/>
  <c r="AP18" i="6"/>
  <c r="O18" i="10" a="1"/>
  <c r="O18" i="10" s="1"/>
  <c r="AQ18" i="6"/>
  <c r="U18" i="10" a="1"/>
  <c r="U18" i="10" s="1"/>
  <c r="AS18" i="6"/>
  <c r="X18" i="10" a="1"/>
  <c r="X18" i="10" s="1"/>
  <c r="AT18" i="6"/>
  <c r="AA18" i="10" a="1"/>
  <c r="AA18" i="10" s="1"/>
  <c r="AU18" i="6"/>
  <c r="I16" i="10" a="1"/>
  <c r="I16" i="10" s="1"/>
  <c r="AO16" i="6"/>
  <c r="F17" i="10" a="1"/>
  <c r="F17" i="10" s="1"/>
  <c r="AN17" i="6"/>
  <c r="L17" i="10" a="1"/>
  <c r="L17" i="10" s="1"/>
  <c r="AP17" i="6"/>
  <c r="O17" i="10" a="1"/>
  <c r="O17" i="10" s="1"/>
  <c r="AQ17" i="6"/>
  <c r="U17" i="10" a="1"/>
  <c r="U17" i="10" s="1"/>
  <c r="AS17" i="6"/>
  <c r="X17" i="10" a="1"/>
  <c r="X17" i="10" s="1"/>
  <c r="AT17" i="6"/>
  <c r="AA17" i="10" a="1"/>
  <c r="AA17" i="10" s="1"/>
  <c r="AU17" i="6"/>
  <c r="U7" i="10" a="1"/>
  <c r="U7" i="10" s="1"/>
  <c r="AS7" i="6"/>
  <c r="I15" i="10" a="1"/>
  <c r="I15" i="10" s="1"/>
  <c r="AO15" i="6"/>
  <c r="F16" i="10" a="1"/>
  <c r="F16" i="10" s="1"/>
  <c r="AN16" i="6"/>
  <c r="L16" i="10" a="1"/>
  <c r="L16" i="10" s="1"/>
  <c r="AP16" i="6"/>
  <c r="O16" i="10" a="1"/>
  <c r="O16" i="10" s="1"/>
  <c r="AQ16" i="6"/>
  <c r="U16" i="10" a="1"/>
  <c r="U16" i="10" s="1"/>
  <c r="AS16" i="6"/>
  <c r="X16" i="10" a="1"/>
  <c r="X16" i="10" s="1"/>
  <c r="AT16" i="6"/>
  <c r="AA16" i="10" a="1"/>
  <c r="AA16" i="10" s="1"/>
  <c r="AU16" i="6"/>
  <c r="X7" i="10" a="1"/>
  <c r="X7" i="10" s="1"/>
  <c r="AT7" i="6"/>
  <c r="I14" i="10" a="1"/>
  <c r="I14" i="10" s="1"/>
  <c r="AO14" i="6"/>
  <c r="F15" i="10" a="1"/>
  <c r="F15" i="10" s="1"/>
  <c r="AN15" i="6"/>
  <c r="L15" i="10" a="1"/>
  <c r="L15" i="10" s="1"/>
  <c r="AP15" i="6"/>
  <c r="U15" i="10" a="1"/>
  <c r="U15" i="10" s="1"/>
  <c r="AS15" i="6"/>
  <c r="AA7" i="10" a="1"/>
  <c r="AA7" i="10" s="1"/>
  <c r="AU7" i="6"/>
  <c r="F14" i="10" a="1"/>
  <c r="F14" i="10" s="1"/>
  <c r="AN14" i="6"/>
  <c r="L14" i="10" a="1"/>
  <c r="L14" i="10" s="1"/>
  <c r="AP14" i="6"/>
  <c r="I12" i="10" a="1"/>
  <c r="I12" i="10" s="1"/>
  <c r="AO12" i="6"/>
  <c r="F13" i="10" a="1"/>
  <c r="F13" i="10" s="1"/>
  <c r="AN13" i="6"/>
  <c r="L13" i="10" a="1"/>
  <c r="L13" i="10" s="1"/>
  <c r="AP13" i="6"/>
  <c r="U13" i="10" a="1"/>
  <c r="U13" i="10" s="1"/>
  <c r="AS13" i="6"/>
  <c r="X13" i="10" a="1"/>
  <c r="X13" i="10" s="1"/>
  <c r="AT13" i="6"/>
  <c r="AA13" i="10" a="1"/>
  <c r="AA13" i="10" s="1"/>
  <c r="AU13" i="6"/>
  <c r="R12" i="7" a="1"/>
  <c r="R12" i="7" s="1"/>
  <c r="AA12" i="7" a="1"/>
  <c r="AA12" i="7" s="1"/>
  <c r="AM13" i="7" a="1"/>
  <c r="AM13" i="7" s="1"/>
  <c r="L11" i="7" a="1"/>
  <c r="L11" i="7" s="1"/>
  <c r="AP14" i="7" a="1"/>
  <c r="AP14" i="7" s="1"/>
  <c r="AG12" i="7" a="1"/>
  <c r="AG12" i="7" s="1"/>
  <c r="X12" i="7" a="1"/>
  <c r="X12" i="7" s="1"/>
  <c r="AV14" i="7" a="1"/>
  <c r="AV14" i="7" s="1"/>
  <c r="O12" i="7" a="1"/>
  <c r="O12" i="7" s="1"/>
  <c r="I11" i="7" a="1"/>
  <c r="I11" i="7" s="1"/>
  <c r="U12" i="7" a="1"/>
  <c r="U12" i="7" s="1"/>
  <c r="AD12" i="7" a="1"/>
  <c r="AD12" i="7" s="1"/>
  <c r="F11" i="7" a="1"/>
  <c r="F11" i="7" s="1"/>
  <c r="AJ13" i="7" a="1"/>
  <c r="AJ13" i="7" s="1"/>
  <c r="R11" i="7" a="1"/>
  <c r="R11" i="7" s="1"/>
  <c r="AA11" i="7" a="1"/>
  <c r="AA11" i="7" s="1"/>
  <c r="AJ12" i="7" a="1"/>
  <c r="AJ12" i="7" s="1"/>
  <c r="AV13" i="7" a="1"/>
  <c r="AV13" i="7" s="1"/>
  <c r="O11" i="7" a="1"/>
  <c r="O11" i="7" s="1"/>
  <c r="AS13" i="7" a="1"/>
  <c r="AS13" i="7" s="1"/>
  <c r="X11" i="7" a="1"/>
  <c r="X11" i="7" s="1"/>
  <c r="F10" i="7" a="1"/>
  <c r="F10" i="7" s="1"/>
  <c r="AD11" i="7" a="1"/>
  <c r="AD11" i="7" s="1"/>
  <c r="AP13" i="7" a="1"/>
  <c r="AP13" i="7" s="1"/>
  <c r="U11" i="7" a="1"/>
  <c r="U11" i="7" s="1"/>
  <c r="R12" i="9" a="1"/>
  <c r="R12" i="9" s="1"/>
  <c r="AR12" i="6"/>
  <c r="I15" i="9" a="1"/>
  <c r="I15" i="9" s="1"/>
  <c r="X15" i="6"/>
  <c r="O8" i="9" a="1"/>
  <c r="O8" i="9" s="1"/>
  <c r="Z8" i="6"/>
  <c r="O18" i="9" a="1"/>
  <c r="O18" i="9" s="1"/>
  <c r="Z18" i="6"/>
  <c r="R8" i="9" a="1"/>
  <c r="R8" i="9" s="1"/>
  <c r="AR8" i="6"/>
  <c r="O9" i="9" a="1"/>
  <c r="O9" i="9" s="1"/>
  <c r="Z9" i="6"/>
  <c r="O13" i="9" a="1"/>
  <c r="O13" i="9" s="1"/>
  <c r="O17" i="9" a="1"/>
  <c r="O17" i="9" s="1"/>
  <c r="Z17" i="6"/>
  <c r="R18" i="9" a="1"/>
  <c r="R18" i="9" s="1"/>
  <c r="AR18" i="6"/>
  <c r="O19" i="9" a="1"/>
  <c r="O19" i="9" s="1"/>
  <c r="R9" i="9" a="1"/>
  <c r="R9" i="9" s="1"/>
  <c r="AR9" i="6"/>
  <c r="O10" i="9" a="1"/>
  <c r="O10" i="9" s="1"/>
  <c r="Z10" i="6"/>
  <c r="R13" i="9" a="1"/>
  <c r="R13" i="9" s="1"/>
  <c r="AR13" i="6"/>
  <c r="R17" i="9" a="1"/>
  <c r="R17" i="9" s="1"/>
  <c r="AR17" i="6"/>
  <c r="R19" i="9" a="1"/>
  <c r="R19" i="9" s="1"/>
  <c r="AR19" i="6"/>
  <c r="I11" i="9" a="1"/>
  <c r="I11" i="9" s="1"/>
  <c r="X11" i="6"/>
  <c r="R10" i="9" a="1"/>
  <c r="R10" i="9" s="1"/>
  <c r="AR10" i="6"/>
  <c r="I10" i="9" a="1"/>
  <c r="I10" i="9" s="1"/>
  <c r="X10" i="6"/>
  <c r="O14" i="9" a="1"/>
  <c r="O14" i="9" s="1"/>
  <c r="Z14" i="6"/>
  <c r="O15" i="9" a="1"/>
  <c r="O15" i="9" s="1"/>
  <c r="Z15" i="6"/>
  <c r="I7" i="9" a="1"/>
  <c r="I7" i="9" s="1"/>
  <c r="X7" i="6"/>
  <c r="O11" i="9" a="1"/>
  <c r="O11" i="9" s="1"/>
  <c r="Z11" i="6"/>
  <c r="R14" i="9" a="1"/>
  <c r="R14" i="9" s="1"/>
  <c r="AR14" i="6"/>
  <c r="R15" i="9" a="1"/>
  <c r="R15" i="9" s="1"/>
  <c r="AR15" i="6"/>
  <c r="F18" i="9" a="1"/>
  <c r="F18" i="9" s="1"/>
  <c r="W18" i="6"/>
  <c r="L19" i="9" a="1"/>
  <c r="L19" i="9" s="1"/>
  <c r="Y19" i="6"/>
  <c r="L7" i="9" a="1"/>
  <c r="L7" i="9" s="1"/>
  <c r="Y7" i="6"/>
  <c r="R11" i="9" a="1"/>
  <c r="R11" i="9" s="1"/>
  <c r="AR11" i="6"/>
  <c r="I18" i="9" a="1"/>
  <c r="I18" i="9" s="1"/>
  <c r="X18" i="6"/>
  <c r="O7" i="9" a="1"/>
  <c r="O7" i="9" s="1"/>
  <c r="Z7" i="6"/>
  <c r="F16" i="9" a="1"/>
  <c r="F16" i="9" s="1"/>
  <c r="W16" i="6"/>
  <c r="R7" i="9" a="1"/>
  <c r="R7" i="9" s="1"/>
  <c r="AR7" i="6"/>
  <c r="O16" i="9" a="1"/>
  <c r="O16" i="9" s="1"/>
  <c r="Z16" i="6"/>
  <c r="I7" i="7" a="1"/>
  <c r="I7" i="7" s="1"/>
  <c r="E7" i="6"/>
  <c r="AM7" i="7" a="1"/>
  <c r="AM7" i="7" s="1"/>
  <c r="O7" i="6"/>
  <c r="AS7" i="7" a="1"/>
  <c r="AS7" i="7" s="1"/>
  <c r="Q7" i="6"/>
  <c r="AD7" i="7" a="1"/>
  <c r="AD7" i="7" s="1"/>
  <c r="L7" i="6"/>
  <c r="AG11" i="7" a="1"/>
  <c r="AG11" i="7" s="1"/>
  <c r="M11" i="6"/>
  <c r="AM12" i="7" a="1"/>
  <c r="AM12" i="7" s="1"/>
  <c r="O12" i="6"/>
  <c r="AD19" i="7" a="1"/>
  <c r="AD19" i="7" s="1"/>
  <c r="L7" i="7" a="1"/>
  <c r="L7" i="7" s="1"/>
  <c r="F7" i="6"/>
  <c r="R7" i="7" a="1"/>
  <c r="R7" i="7" s="1"/>
  <c r="H7" i="6"/>
  <c r="I8" i="7" a="1"/>
  <c r="I8" i="7" s="1"/>
  <c r="E8" i="6"/>
  <c r="F8" i="7" a="1"/>
  <c r="F8" i="7" s="1"/>
  <c r="L8" i="7" a="1"/>
  <c r="L8" i="7" s="1"/>
  <c r="F8" i="6"/>
  <c r="L15" i="7" a="1"/>
  <c r="L15" i="7" s="1"/>
  <c r="AA7" i="7" a="1"/>
  <c r="AA7" i="7" s="1"/>
  <c r="K7" i="6"/>
  <c r="AV7" i="7" a="1"/>
  <c r="AV7" i="7" s="1"/>
  <c r="R7" i="6"/>
  <c r="I19" i="7" a="1"/>
  <c r="I19" i="7" s="1"/>
  <c r="E19" i="6"/>
  <c r="L19" i="7" a="1"/>
  <c r="L19" i="7" s="1"/>
  <c r="F19" i="6"/>
  <c r="O8" i="7" a="1"/>
  <c r="O8" i="7" s="1"/>
  <c r="G8" i="6"/>
  <c r="U8" i="7" a="1"/>
  <c r="U8" i="7" s="1"/>
  <c r="I8" i="6"/>
  <c r="AA8" i="7" a="1"/>
  <c r="AA8" i="7" s="1"/>
  <c r="K8" i="6"/>
  <c r="O19" i="7" a="1"/>
  <c r="O19" i="7" s="1"/>
  <c r="G19" i="6"/>
  <c r="I18" i="7" a="1"/>
  <c r="I18" i="7" s="1"/>
  <c r="E18" i="6"/>
  <c r="L18" i="7" a="1"/>
  <c r="L18" i="7" s="1"/>
  <c r="F18" i="6"/>
  <c r="R19" i="7" a="1"/>
  <c r="R19" i="7" s="1"/>
  <c r="H19" i="6"/>
  <c r="X7" i="7" a="1"/>
  <c r="X7" i="7" s="1"/>
  <c r="J7" i="6"/>
  <c r="I17" i="7" a="1"/>
  <c r="I17" i="7" s="1"/>
  <c r="E17" i="6"/>
  <c r="O18" i="7" a="1"/>
  <c r="O18" i="7" s="1"/>
  <c r="G18" i="6"/>
  <c r="R18" i="7" a="1"/>
  <c r="R18" i="7" s="1"/>
  <c r="H18" i="6"/>
  <c r="U18" i="7" a="1"/>
  <c r="U18" i="7" s="1"/>
  <c r="I18" i="6"/>
  <c r="X18" i="7" a="1"/>
  <c r="X18" i="7" s="1"/>
  <c r="J18" i="6"/>
  <c r="AD18" i="7" a="1"/>
  <c r="AD18" i="7" s="1"/>
  <c r="L18" i="6"/>
  <c r="AJ19" i="7" a="1"/>
  <c r="AJ19" i="7" s="1"/>
  <c r="N19" i="6"/>
  <c r="U19" i="7" a="1"/>
  <c r="U19" i="7" s="1"/>
  <c r="I19" i="6"/>
  <c r="L10" i="7" a="1"/>
  <c r="L10" i="7" s="1"/>
  <c r="X19" i="7" a="1"/>
  <c r="X19" i="7" s="1"/>
  <c r="I16" i="7" a="1"/>
  <c r="I16" i="7" s="1"/>
  <c r="E16" i="6"/>
  <c r="O17" i="7" a="1"/>
  <c r="O17" i="7" s="1"/>
  <c r="G17" i="6"/>
  <c r="R17" i="7" a="1"/>
  <c r="R17" i="7" s="1"/>
  <c r="H17" i="6"/>
  <c r="U17" i="7" a="1"/>
  <c r="U17" i="7" s="1"/>
  <c r="I17" i="6"/>
  <c r="AD17" i="7" a="1"/>
  <c r="AD17" i="7" s="1"/>
  <c r="L17" i="6"/>
  <c r="AM18" i="7" a="1"/>
  <c r="AM18" i="7" s="1"/>
  <c r="O18" i="6"/>
  <c r="AV19" i="7" a="1"/>
  <c r="AV19" i="7" s="1"/>
  <c r="R19" i="6"/>
  <c r="I15" i="7" a="1"/>
  <c r="I15" i="7" s="1"/>
  <c r="E15" i="6"/>
  <c r="AG16" i="7" a="1"/>
  <c r="AG16" i="7" s="1"/>
  <c r="M16" i="6"/>
  <c r="AM17" i="7" a="1"/>
  <c r="AM17" i="7" s="1"/>
  <c r="O17" i="6"/>
  <c r="AS18" i="7" a="1"/>
  <c r="AS18" i="7" s="1"/>
  <c r="Q18" i="6"/>
  <c r="AV18" i="7" a="1"/>
  <c r="AV18" i="7" s="1"/>
  <c r="R18" i="6"/>
  <c r="AG7" i="7" a="1"/>
  <c r="AG7" i="7" s="1"/>
  <c r="M7" i="6"/>
  <c r="O16" i="7" a="1"/>
  <c r="O16" i="7" s="1"/>
  <c r="G16" i="6"/>
  <c r="I14" i="7" a="1"/>
  <c r="I14" i="7" s="1"/>
  <c r="E14" i="6"/>
  <c r="L14" i="7" a="1"/>
  <c r="L14" i="7" s="1"/>
  <c r="F14" i="6"/>
  <c r="O15" i="7" a="1"/>
  <c r="O15" i="7" s="1"/>
  <c r="G15" i="6"/>
  <c r="AM16" i="7" a="1"/>
  <c r="AM16" i="7" s="1"/>
  <c r="O16" i="6"/>
  <c r="AV17" i="7" a="1"/>
  <c r="AV17" i="7" s="1"/>
  <c r="R17" i="6"/>
  <c r="R16" i="7" a="1"/>
  <c r="R16" i="7" s="1"/>
  <c r="H16" i="6"/>
  <c r="I10" i="7" a="1"/>
  <c r="I10" i="7" s="1"/>
  <c r="I13" i="7" a="1"/>
  <c r="I13" i="7" s="1"/>
  <c r="E13" i="6"/>
  <c r="L13" i="7" a="1"/>
  <c r="L13" i="7" s="1"/>
  <c r="F13" i="6"/>
  <c r="O14" i="7" a="1"/>
  <c r="O14" i="7" s="1"/>
  <c r="G14" i="6"/>
  <c r="R14" i="7" a="1"/>
  <c r="R14" i="7" s="1"/>
  <c r="H14" i="6"/>
  <c r="U7" i="7" a="1"/>
  <c r="U7" i="7" s="1"/>
  <c r="I7" i="6"/>
  <c r="AV15" i="7" a="1"/>
  <c r="AV15" i="7" s="1"/>
  <c r="R15" i="6"/>
  <c r="F7" i="7" a="1"/>
  <c r="F7" i="7" s="1"/>
  <c r="D7" i="6"/>
  <c r="F17" i="7" a="1"/>
  <c r="F17" i="7" s="1"/>
  <c r="F18" i="7" a="1"/>
  <c r="F18" i="7" s="1"/>
  <c r="F13" i="7" a="1"/>
  <c r="F13" i="7" s="1"/>
  <c r="F19" i="7" a="1"/>
  <c r="F19" i="7" s="1"/>
  <c r="F16" i="7" a="1"/>
  <c r="F16" i="7" s="1"/>
  <c r="F15" i="7" a="1"/>
  <c r="F15" i="7" s="1"/>
  <c r="F14" i="7" a="1"/>
  <c r="F14" i="7" s="1"/>
  <c r="AH10" i="10" l="1"/>
  <c r="AY10" i="6" s="1"/>
  <c r="AM29" i="6" s="1"/>
  <c r="AY11" i="6"/>
  <c r="AM30" i="6" s="1"/>
  <c r="AQ12" i="9"/>
  <c r="AJ12" i="6" s="1"/>
  <c r="V31" i="6" s="1"/>
  <c r="AQ16" i="9"/>
  <c r="AJ16" i="6" s="1"/>
  <c r="V35" i="6" s="1"/>
  <c r="AQ17" i="9"/>
  <c r="AJ17" i="6" s="1"/>
  <c r="V36" i="6" s="1"/>
  <c r="AQ8" i="9"/>
  <c r="AJ8" i="6" s="1"/>
  <c r="V27" i="6" s="1"/>
  <c r="AW12" i="7"/>
  <c r="S12" i="6" s="1"/>
  <c r="C31" i="6" s="1"/>
  <c r="AY12" i="6"/>
  <c r="AM31" i="6" s="1"/>
  <c r="AY16" i="6"/>
  <c r="AM35" i="6" s="1"/>
  <c r="AY8" i="6"/>
  <c r="AM27" i="6" s="1"/>
  <c r="AY7" i="6"/>
  <c r="AM26" i="6" s="1"/>
  <c r="AY17" i="6"/>
  <c r="AM36" i="6" s="1"/>
  <c r="AY14" i="6"/>
  <c r="AM33" i="6" s="1"/>
  <c r="AY9" i="6"/>
  <c r="AM28" i="6" s="1"/>
  <c r="AY13" i="6"/>
  <c r="AM32" i="6" s="1"/>
  <c r="AY18" i="6"/>
  <c r="AM37" i="6" s="1"/>
  <c r="AY15" i="6"/>
  <c r="AM34" i="6" s="1"/>
  <c r="AY19" i="6"/>
  <c r="AM38" i="6" s="1"/>
  <c r="AW9" i="7"/>
  <c r="S9" i="6" s="1"/>
  <c r="C28" i="6" s="1"/>
  <c r="AQ15" i="9"/>
  <c r="AJ15" i="6" s="1"/>
  <c r="V34" i="6" s="1"/>
  <c r="AQ19" i="9"/>
  <c r="AJ19" i="6" s="1"/>
  <c r="V38" i="6" s="1"/>
  <c r="AW8" i="7"/>
  <c r="S8" i="6" s="1"/>
  <c r="C27" i="6" s="1"/>
  <c r="AW11" i="7"/>
  <c r="S11" i="6" s="1"/>
  <c r="C30" i="6" s="1"/>
  <c r="AQ13" i="9"/>
  <c r="AJ13" i="6" s="1"/>
  <c r="V32" i="6" s="1"/>
  <c r="AQ18" i="9"/>
  <c r="AJ18" i="6" s="1"/>
  <c r="V37" i="6" s="1"/>
  <c r="AQ9" i="9"/>
  <c r="AJ9" i="6" s="1"/>
  <c r="V28" i="6" s="1"/>
  <c r="AQ10" i="9"/>
  <c r="AJ10" i="6" s="1"/>
  <c r="V29" i="6" s="1"/>
  <c r="AQ11" i="9"/>
  <c r="AJ11" i="6" s="1"/>
  <c r="V30" i="6" s="1"/>
  <c r="AQ7" i="9"/>
  <c r="AJ7" i="6" s="1"/>
  <c r="V26" i="6" s="1"/>
  <c r="AQ14" i="9"/>
  <c r="AJ14" i="6" s="1"/>
  <c r="V33" i="6" s="1"/>
  <c r="AW13" i="7"/>
  <c r="S13" i="6" s="1"/>
  <c r="C32" i="6" s="1"/>
  <c r="AW10" i="7"/>
  <c r="S10" i="6" s="1"/>
  <c r="C29" i="6" s="1"/>
  <c r="AW18" i="7"/>
  <c r="S18" i="6" s="1"/>
  <c r="C37" i="6" s="1"/>
  <c r="AW19" i="7"/>
  <c r="S19" i="6" s="1"/>
  <c r="C38" i="6" s="1"/>
  <c r="AW14" i="7"/>
  <c r="S14" i="6" s="1"/>
  <c r="C33" i="6" s="1"/>
  <c r="AW7" i="7"/>
  <c r="S7" i="6" s="1"/>
  <c r="C26" i="6" s="1"/>
  <c r="AW15" i="7"/>
  <c r="S15" i="6" s="1"/>
  <c r="C34" i="6" s="1"/>
  <c r="AW16" i="7"/>
  <c r="S16" i="6" s="1"/>
  <c r="C35" i="6" s="1"/>
  <c r="AW17" i="7"/>
  <c r="S17" i="6" s="1"/>
  <c r="C36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<sst xmlns="http://schemas.openxmlformats.org/spreadsheetml/2006/main" count="383" uniqueCount="109">
  <si>
    <r>
      <t xml:space="preserve">  </t>
    </r>
    <r>
      <rPr>
        <b/>
        <sz val="16"/>
        <color theme="1"/>
        <rFont val="Segoe UI"/>
        <family val="2"/>
      </rPr>
      <t xml:space="preserve">    Préambule</t>
    </r>
  </si>
  <si>
    <r>
      <rPr>
        <b/>
        <sz val="16"/>
        <color theme="1"/>
        <rFont val="Segoe UI"/>
        <family val="2"/>
      </rPr>
      <t xml:space="preserve">Référentiel de bonnes pratiques environnementales     </t>
    </r>
    <r>
      <rPr>
        <sz val="10"/>
        <color theme="1"/>
        <rFont val="Segoe UI"/>
        <family val="2"/>
      </rPr>
      <t xml:space="preserve">Dans un contexte de </t>
    </r>
    <r>
      <rPr>
        <b/>
        <sz val="10"/>
        <color theme="1"/>
        <rFont val="Segoe UI"/>
        <family val="2"/>
      </rPr>
      <t>transition écologique accélérée</t>
    </r>
    <r>
      <rPr>
        <sz val="10"/>
        <color theme="1"/>
        <rFont val="Segoe UI"/>
        <family val="2"/>
      </rPr>
      <t xml:space="preserve">, nous avons souhaité renforcer notre accompagnement en mettant à votre disposition ce </t>
    </r>
    <r>
      <rPr>
        <b/>
        <sz val="10"/>
        <color theme="1"/>
        <rFont val="Segoe UI"/>
        <family val="2"/>
      </rPr>
      <t>référentiel de bonnes pratiques environnementales</t>
    </r>
    <r>
      <rPr>
        <sz val="10"/>
        <color theme="1"/>
        <rFont val="Segoe UI"/>
        <family val="2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Segoe UI"/>
        <family val="2"/>
      </rPr>
      <t xml:space="preserve">                                                                                                                                            </t>
    </r>
  </si>
  <si>
    <r>
      <t xml:space="preserve">Pensé comme un </t>
    </r>
    <r>
      <rPr>
        <b/>
        <sz val="10"/>
        <color theme="1"/>
        <rFont val="Segoe UI"/>
        <family val="2"/>
      </rPr>
      <t>outil opérationnel</t>
    </r>
    <r>
      <rPr>
        <sz val="10"/>
        <color theme="1"/>
        <rFont val="Segoe UI"/>
        <family val="2"/>
      </rPr>
      <t xml:space="preserve">, il a pour objectif de vous aider à </t>
    </r>
    <r>
      <rPr>
        <b/>
        <sz val="10"/>
        <color theme="1"/>
        <rFont val="Segoe UI"/>
        <family val="2"/>
      </rPr>
      <t>passer à l’action</t>
    </r>
    <r>
      <rPr>
        <sz val="10"/>
        <color theme="1"/>
        <rFont val="Segoe UI"/>
        <family val="2"/>
      </rPr>
      <t xml:space="preserve">, grâce à des </t>
    </r>
    <r>
      <rPr>
        <b/>
        <sz val="10"/>
        <color theme="1"/>
        <rFont val="Segoe UI"/>
        <family val="2"/>
      </rPr>
      <t>fiches pratiques concrètes, pragmatiques et directement applicables</t>
    </r>
    <r>
      <rPr>
        <sz val="10"/>
        <color theme="1"/>
        <rFont val="Segoe UI"/>
        <family val="2"/>
      </rPr>
      <t>, en phase avec les réalités du terrain</t>
    </r>
  </si>
  <si>
    <r>
      <t xml:space="preserve">Une approche structurée autour de 3 piliers                                                                                 </t>
    </r>
    <r>
      <rPr>
        <sz val="10"/>
        <color theme="1"/>
        <rFont val="Segoe UI"/>
        <family val="2"/>
      </rPr>
      <t xml:space="preserve">Ce référentiel s’articule autour de </t>
    </r>
    <r>
      <rPr>
        <b/>
        <sz val="10"/>
        <color theme="1"/>
        <rFont val="Segoe UI"/>
        <family val="2"/>
      </rPr>
      <t>trois axes complémentaires</t>
    </r>
    <r>
      <rPr>
        <sz val="10"/>
        <color theme="1"/>
        <rFont val="Segoe UI"/>
        <family val="2"/>
      </rPr>
      <t>, qui couvrent l’ensemble des leviers d’action d’une concession :</t>
    </r>
    <r>
      <rPr>
        <b/>
        <sz val="10"/>
        <color theme="1"/>
        <rFont val="Segoe UI"/>
        <family val="2"/>
      </rPr>
      <t xml:space="preserve">                                                                                                                                                    </t>
    </r>
  </si>
  <si>
    <r>
      <t xml:space="preserve">Building                                                                                                                                                 </t>
    </r>
    <r>
      <rPr>
        <sz val="10"/>
        <color theme="1"/>
        <rFont val="Segoe UI"/>
        <family val="2"/>
      </rPr>
      <t xml:space="preserve">Des recommandations pour :                                                                                                                  </t>
    </r>
  </si>
  <si>
    <r>
      <t xml:space="preserve">La conception et la rénovation </t>
    </r>
    <r>
      <rPr>
        <sz val="10"/>
        <color theme="1"/>
        <rFont val="Segoe UI"/>
        <family val="2"/>
      </rPr>
      <t xml:space="preserve">des bâtiments    </t>
    </r>
  </si>
  <si>
    <r>
      <t xml:space="preserve">La gestion durable </t>
    </r>
    <r>
      <rPr>
        <sz val="10"/>
        <color theme="1"/>
        <rFont val="Segoe UI"/>
        <family val="2"/>
      </rPr>
      <t xml:space="preserve">des espaces intérieurs et extérieurs,  </t>
    </r>
    <r>
      <rPr>
        <b/>
        <sz val="10"/>
        <color theme="1"/>
        <rFont val="Segoe UI"/>
        <family val="2"/>
      </rPr>
      <t xml:space="preserve">  </t>
    </r>
  </si>
  <si>
    <r>
      <t xml:space="preserve">La réduction des consommations </t>
    </r>
    <r>
      <rPr>
        <sz val="10"/>
        <color theme="1"/>
        <rFont val="Segoe UI"/>
        <family val="2"/>
      </rPr>
      <t>d’énergie et de ressources.</t>
    </r>
  </si>
  <si>
    <r>
      <t xml:space="preserve">Process                                                                                                                                                   </t>
    </r>
    <r>
      <rPr>
        <sz val="10"/>
        <color theme="1"/>
        <rFont val="Segoe UI"/>
        <family val="2"/>
      </rPr>
      <t>Des pratiques optimisées pour :</t>
    </r>
    <r>
      <rPr>
        <b/>
        <sz val="10"/>
        <color theme="1"/>
        <rFont val="Segoe U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</t>
    </r>
  </si>
  <si>
    <t>Les activités de vente,</t>
  </si>
  <si>
    <r>
      <t>L’entretien,</t>
    </r>
    <r>
      <rPr>
        <b/>
        <sz val="10"/>
        <color theme="1"/>
        <rFont val="Calibri"/>
        <family val="2"/>
        <scheme val="minor"/>
      </rPr>
      <t xml:space="preserve"> la réparation</t>
    </r>
    <r>
      <rPr>
        <sz val="10"/>
        <color theme="1"/>
        <rFont val="Calibri"/>
        <family val="2"/>
        <scheme val="minor"/>
      </rPr>
      <t xml:space="preserve"> et </t>
    </r>
    <r>
      <rPr>
        <b/>
        <sz val="10"/>
        <color theme="1"/>
        <rFont val="Calibri"/>
        <family val="2"/>
        <scheme val="minor"/>
      </rPr>
      <t>la rénovation</t>
    </r>
    <r>
      <rPr>
        <sz val="10"/>
        <color theme="1"/>
        <rFont val="Calibri"/>
        <family val="2"/>
        <scheme val="minor"/>
      </rPr>
      <t xml:space="preserve"> des véhicules,                </t>
    </r>
  </si>
  <si>
    <t>La limitation des impacts environnementaux au quotidien.</t>
  </si>
  <si>
    <r>
      <t xml:space="preserve">Business                                                                                                                                                  </t>
    </r>
    <r>
      <rPr>
        <sz val="10"/>
        <color theme="1"/>
        <rFont val="Segoe UI"/>
        <family val="2"/>
      </rPr>
      <t xml:space="preserve">Des actions à </t>
    </r>
    <r>
      <rPr>
        <b/>
        <sz val="10"/>
        <color theme="1"/>
        <rFont val="Segoe UI"/>
        <family val="2"/>
      </rPr>
      <t>double levier</t>
    </r>
    <r>
      <rPr>
        <sz val="10"/>
        <color theme="1"/>
        <rFont val="Segoe UI"/>
        <family val="2"/>
      </rPr>
      <t>, permettant :</t>
    </r>
  </si>
  <si>
    <r>
      <t xml:space="preserve">De </t>
    </r>
    <r>
      <rPr>
        <b/>
        <sz val="10"/>
        <color theme="1"/>
        <rFont val="Segoe UI"/>
        <family val="2"/>
      </rPr>
      <t>créer de la valeur économique</t>
    </r>
    <r>
      <rPr>
        <sz val="10"/>
        <color theme="1"/>
        <rFont val="Segoe UI"/>
        <family val="2"/>
      </rPr>
      <t xml:space="preserve"> (marge, chiffre d’affaires, rétention client),</t>
    </r>
  </si>
  <si>
    <r>
      <t xml:space="preserve">Tout en </t>
    </r>
    <r>
      <rPr>
        <b/>
        <sz val="10"/>
        <color theme="1"/>
        <rFont val="Segoe UI"/>
        <family val="2"/>
      </rPr>
      <t>réduisant l’empreinte environnementale</t>
    </r>
    <r>
      <rPr>
        <sz val="10"/>
        <color theme="1"/>
        <rFont val="Segoe UI"/>
        <family val="2"/>
      </rPr>
      <t xml:space="preserve"> de l’activité.</t>
    </r>
  </si>
  <si>
    <t>Une ambition claire à horizon 2030</t>
  </si>
  <si>
    <r>
      <t xml:space="preserve">Ces </t>
    </r>
    <r>
      <rPr>
        <b/>
        <sz val="10"/>
        <color theme="1"/>
        <rFont val="Segoe UI"/>
        <family val="2"/>
      </rPr>
      <t>3 piliers</t>
    </r>
    <r>
      <rPr>
        <sz val="10"/>
        <color theme="1"/>
        <rFont val="Segoe UI"/>
        <family val="2"/>
      </rPr>
      <t xml:space="preserve">, déclinés en </t>
    </r>
    <r>
      <rPr>
        <b/>
        <sz val="10"/>
        <color theme="1"/>
        <rFont val="Segoe UI"/>
        <family val="2"/>
      </rPr>
      <t>38 bonnes pratiques</t>
    </r>
    <r>
      <rPr>
        <sz val="10"/>
        <color theme="1"/>
        <rFont val="Segoe UI"/>
        <family val="2"/>
      </rPr>
      <t xml:space="preserve">, s’inscrivent dans une </t>
    </r>
    <r>
      <rPr>
        <b/>
        <sz val="10"/>
        <color theme="1"/>
        <rFont val="Segoe UI"/>
        <family val="2"/>
      </rPr>
      <t>vision cible de la concession durable à horizon 2030</t>
    </r>
    <r>
      <rPr>
        <sz val="10"/>
        <color theme="1"/>
        <rFont val="Segoe UI"/>
        <family val="2"/>
      </rPr>
      <t xml:space="preserve">.                                                                                                                                         </t>
    </r>
  </si>
  <si>
    <t xml:space="preserve">Ils intègrent des thématiques clés telles que :                                                                                               </t>
  </si>
  <si>
    <t xml:space="preserve">L'énergie/L'eau/Les déchets/ La pollution/Le management environnemental/L'économie circulaire </t>
  </si>
  <si>
    <r>
      <t xml:space="preserve">L’objectif est d’aider chaque concessionnaire à :                                                                    </t>
    </r>
    <r>
      <rPr>
        <b/>
        <sz val="10"/>
        <color theme="1"/>
        <rFont val="Segoe UI"/>
        <family val="2"/>
      </rPr>
      <t>Structurer une stratégie environnementale actionnable</t>
    </r>
    <r>
      <rPr>
        <sz val="10"/>
        <color theme="1"/>
        <rFont val="Segoe UI"/>
        <family val="2"/>
      </rPr>
      <t xml:space="preserve">,                                                      Tout en identifiant des </t>
    </r>
    <r>
      <rPr>
        <b/>
        <sz val="10"/>
        <color theme="1"/>
        <rFont val="Segoe UI"/>
        <family val="2"/>
      </rPr>
      <t>leviers d’optimisation économique concrets</t>
    </r>
    <r>
      <rPr>
        <sz val="10"/>
        <color theme="1"/>
        <rFont val="Segoe UI"/>
        <family val="2"/>
      </rPr>
      <t>.</t>
    </r>
  </si>
  <si>
    <t xml:space="preserve"> Une invitation à l’action collective                                                                                                                           </t>
  </si>
  <si>
    <t>Ce référentiel est une invitation à l’action.</t>
  </si>
  <si>
    <r>
      <t xml:space="preserve">Ensemble, faisons de la </t>
    </r>
    <r>
      <rPr>
        <b/>
        <sz val="10"/>
        <color theme="1"/>
        <rFont val="Segoe UI"/>
        <family val="2"/>
      </rPr>
      <t>performance environnementale</t>
    </r>
    <r>
      <rPr>
        <sz val="10"/>
        <color theme="1"/>
        <rFont val="Segoe UI"/>
        <family val="2"/>
      </rPr>
      <t xml:space="preserve"> un </t>
    </r>
    <r>
      <rPr>
        <b/>
        <sz val="10"/>
        <color theme="1"/>
        <rFont val="Segoe UI"/>
        <family val="2"/>
      </rPr>
      <t>véritable levier de différenciation durable</t>
    </r>
    <r>
      <rPr>
        <sz val="10"/>
        <color theme="1"/>
        <rFont val="Segoe UI"/>
        <family val="2"/>
      </rPr>
      <t xml:space="preserve"> pour notre réseau.</t>
    </r>
  </si>
  <si>
    <t>Recommandations</t>
  </si>
  <si>
    <r>
      <t xml:space="preserve">&gt; Commencer par mette en place les </t>
    </r>
    <r>
      <rPr>
        <b/>
        <sz val="11"/>
        <color theme="1"/>
        <rFont val="Calibri"/>
        <family val="2"/>
        <scheme val="minor"/>
      </rPr>
      <t xml:space="preserve">BEST PRACTICE BASIQUE </t>
    </r>
  </si>
  <si>
    <r>
      <t xml:space="preserve">&gt; Utilisé </t>
    </r>
    <r>
      <rPr>
        <b/>
        <sz val="11"/>
        <color theme="1"/>
        <rFont val="Calibri"/>
        <family val="2"/>
        <scheme val="minor"/>
      </rPr>
      <t>l'outil STAM</t>
    </r>
    <r>
      <rPr>
        <sz val="11"/>
        <color theme="1"/>
        <rFont val="Calibri"/>
        <family val="2"/>
        <scheme val="minor"/>
      </rPr>
      <t xml:space="preserve"> pour piloter l'avancemlent de chaque action</t>
    </r>
  </si>
  <si>
    <t xml:space="preserve">BUILDING </t>
  </si>
  <si>
    <t xml:space="preserve">STATUT </t>
  </si>
  <si>
    <t xml:space="preserve">BEST PRATICES </t>
  </si>
  <si>
    <t>Adopter des gestes simples pour réduire la consommation d’énergie</t>
  </si>
  <si>
    <t>Installer un système de surveillance des consommations et d’alerte sur l’énergie</t>
  </si>
  <si>
    <t>Installer un système de suivi de consommation et d’alerte sur l’eau</t>
  </si>
  <si>
    <t>Installer des sanitaires économes en eau</t>
  </si>
  <si>
    <t>Optimiser l’orientation du site (Nouveaux Bâtiments)</t>
  </si>
  <si>
    <t xml:space="preserve">Intégrer des matériaux efficaces dans la conception du bâtiment                 </t>
  </si>
  <si>
    <t>Optimiser les systèmes de chauffage et/ou de climatisation</t>
  </si>
  <si>
    <t>Installer une GTB                                        (Gestion Technique du Bâtiment)</t>
  </si>
  <si>
    <t>Optimiser le système de ventilation</t>
  </si>
  <si>
    <t>Remplacer les équipements de chauffage et de climatisation par des systèmes performants</t>
  </si>
  <si>
    <t>Réduire les déperditions d’énergie dans les bâtiments</t>
  </si>
  <si>
    <t>Opter pour les énergies renouvelables</t>
  </si>
  <si>
    <t>Etudier l’opportunité d’installer des panneaux photovoltaïques</t>
  </si>
  <si>
    <t>Réduire les consommations d’eau</t>
  </si>
  <si>
    <t>Optimiser l’organisation pour limiter l’empreinte au sol</t>
  </si>
  <si>
    <t xml:space="preserve">PAYS </t>
  </si>
  <si>
    <t>Nbr dealerS</t>
  </si>
  <si>
    <t>Dealers OK</t>
  </si>
  <si>
    <t>%</t>
  </si>
  <si>
    <t xml:space="preserve">SCORE </t>
  </si>
  <si>
    <t>Austria</t>
  </si>
  <si>
    <t>Belgium</t>
  </si>
  <si>
    <t>Czech/Slovakia</t>
  </si>
  <si>
    <t>France</t>
  </si>
  <si>
    <t>Germany</t>
  </si>
  <si>
    <t>Italy</t>
  </si>
  <si>
    <t xml:space="preserve">Netherlands </t>
  </si>
  <si>
    <t xml:space="preserve">Poland </t>
  </si>
  <si>
    <t xml:space="preserve">Portugal </t>
  </si>
  <si>
    <t>Romania/Moldavia</t>
  </si>
  <si>
    <t>Spain</t>
  </si>
  <si>
    <t>Switzerland</t>
  </si>
  <si>
    <t xml:space="preserve">UK </t>
  </si>
  <si>
    <t xml:space="preserve">TOTAL </t>
  </si>
  <si>
    <t>Score</t>
  </si>
  <si>
    <t>Couleur</t>
  </si>
  <si>
    <t>Statut</t>
  </si>
  <si>
    <t xml:space="preserve">Cotation </t>
  </si>
  <si>
    <t xml:space="preserve">           X&lt;30%</t>
  </si>
  <si>
    <t xml:space="preserve">Adoption faible </t>
  </si>
  <si>
    <t>30%&lt;X&lt;60%</t>
  </si>
  <si>
    <t xml:space="preserve">Adaptation en cours </t>
  </si>
  <si>
    <t>60%&lt;X&lt;90%</t>
  </si>
  <si>
    <t xml:space="preserve">Adoption forte </t>
  </si>
  <si>
    <t xml:space="preserve">          X&gt;90% </t>
  </si>
  <si>
    <t xml:space="preserve">Adoption complète </t>
  </si>
  <si>
    <r>
      <rPr>
        <b/>
        <sz val="8"/>
        <color theme="1"/>
        <rFont val="Segoe UI"/>
        <family val="2"/>
      </rPr>
      <t>QUICK WIN</t>
    </r>
    <r>
      <rPr>
        <sz val="8"/>
        <color theme="1"/>
        <rFont val="Segoe UI"/>
        <family val="2"/>
      </rPr>
      <t xml:space="preserve"> : Mise en place prioritaire</t>
    </r>
  </si>
  <si>
    <t>PROCESS</t>
  </si>
  <si>
    <t>Sensibiliser et former aux fondamentaux de l'environnement</t>
  </si>
  <si>
    <t xml:space="preserve">Trier les déchets </t>
  </si>
  <si>
    <t xml:space="preserve">Recycler et valoriser les déchets </t>
  </si>
  <si>
    <t>Evaluer régulièrement l’impact environnemental du site</t>
  </si>
  <si>
    <t xml:space="preserve">Assurer une gestion sécurisée des produits chimiques </t>
  </si>
  <si>
    <t xml:space="preserve">Adopter une démarche numérique responsable          </t>
  </si>
  <si>
    <t>Réduire les émissions de carbone des campagnes de communication/marketing</t>
  </si>
  <si>
    <t>Nommer un responsable environnement</t>
  </si>
  <si>
    <t>Etablir une feuille de route environnementale</t>
  </si>
  <si>
    <t>Réduire la quantité de déchets produits</t>
  </si>
  <si>
    <t>Prévenir la pollution des sols</t>
  </si>
  <si>
    <t>Prévenir la pollution de l’eau</t>
  </si>
  <si>
    <t>Optimiser l’activité de lavage</t>
  </si>
  <si>
    <t>Cotation</t>
  </si>
  <si>
    <t>BUSINESS</t>
  </si>
  <si>
    <t>Développer le « Smart Repair »</t>
  </si>
  <si>
    <t>Proposer des pièces remanufacturées</t>
  </si>
  <si>
    <t>Proposer le service de réparation de batteries de traction et l’offre de batteries reconditionnées</t>
  </si>
  <si>
    <t>Proposer des pièces de réemploi</t>
  </si>
  <si>
    <t>Proposer le service de réparation de pièces électroniques</t>
  </si>
  <si>
    <t xml:space="preserve">Appliquer le diagnostic à distance et limiter les déplacements des clients            </t>
  </si>
  <si>
    <t>Adopter le programme « Refactory Certified » pour reconditionner les VO</t>
  </si>
  <si>
    <t>Livrer les pièces de rechange avec moins d’impact CO2</t>
  </si>
  <si>
    <t xml:space="preserve">Recycler des batteries de traction automobiles en fin de vie </t>
  </si>
  <si>
    <t xml:space="preserve">Optimiser la gestion des VHU </t>
  </si>
  <si>
    <t xml:space="preserve">SYNTHESE </t>
  </si>
  <si>
    <t xml:space="preserve">BASIQUE </t>
  </si>
  <si>
    <t xml:space="preserve">AVANCE </t>
  </si>
  <si>
    <t>AVANCE</t>
  </si>
  <si>
    <t>Nbr dealers</t>
  </si>
  <si>
    <t>TOTAL</t>
  </si>
  <si>
    <t>STATUT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</si>
</sst>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b/>
      <sz val="8"/>
      <color theme="1"/>
      <name val="Segoe UI"/>
      <family val="2"/>
    </font>
    <font>
      <b/>
      <sz val="18"/>
      <color theme="1"/>
      <name val="Segoe UI"/>
      <family val="2"/>
    </font>
    <font>
      <b/>
      <sz val="16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3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9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5" fillId="0" borderId="0" xfId="0" applyFont="1" applyAlignment="1">
      <alignment vertical="center" wrapText="1"/>
    </xf>
    <xf numFmtId="9" fontId="0" fillId="0" borderId="11" xfId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9" fontId="0" fillId="0" borderId="14" xfId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27" xfId="0" applyFont="1" applyBorder="1"/>
    <xf numFmtId="0" fontId="12" fillId="0" borderId="28" xfId="0" applyFont="1" applyBorder="1"/>
    <xf numFmtId="0" fontId="12" fillId="0" borderId="29" xfId="0" applyFont="1" applyBorder="1"/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0" fillId="0" borderId="51" xfId="0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horizontal="center"/>
    </xf>
    <xf numFmtId="0" fontId="3" fillId="0" borderId="54" xfId="0" applyFont="1" applyBorder="1" applyAlignment="1">
      <alignment horizontal="center"/>
    </xf>
    <xf numFmtId="0" fontId="1" fillId="0" borderId="5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1" fillId="0" borderId="0" xfId="0" applyFont="1"/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29" xfId="0" applyFont="1" applyBorder="1"/>
    <xf numFmtId="0" fontId="4" fillId="0" borderId="5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7" xfId="0" applyFont="1" applyBorder="1"/>
    <xf numFmtId="0" fontId="15" fillId="0" borderId="32" xfId="0" applyFont="1" applyBorder="1" applyAlignment="1">
      <alignment horizontal="center" vertical="center" wrapText="1"/>
    </xf>
    <xf numFmtId="0" fontId="4" fillId="0" borderId="55" xfId="0" applyFont="1" applyBorder="1"/>
    <xf numFmtId="0" fontId="3" fillId="0" borderId="57" xfId="0" applyFont="1" applyBorder="1" applyAlignment="1">
      <alignment horizontal="center"/>
    </xf>
    <xf numFmtId="0" fontId="0" fillId="0" borderId="58" xfId="0" applyBorder="1" applyAlignment="1">
      <alignment horizontal="center"/>
    </xf>
    <xf numFmtId="9" fontId="0" fillId="0" borderId="59" xfId="1" applyFont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9" fontId="0" fillId="0" borderId="24" xfId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39" xfId="0" applyFont="1" applyBorder="1"/>
    <xf numFmtId="0" fontId="0" fillId="0" borderId="3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9" fontId="0" fillId="0" borderId="13" xfId="0" applyNumberFormat="1" applyBorder="1"/>
    <xf numFmtId="9" fontId="0" fillId="0" borderId="14" xfId="0" applyNumberFormat="1" applyBorder="1"/>
    <xf numFmtId="9" fontId="0" fillId="0" borderId="16" xfId="0" applyNumberFormat="1" applyBorder="1"/>
    <xf numFmtId="9" fontId="0" fillId="0" borderId="11" xfId="0" applyNumberFormat="1" applyBorder="1"/>
    <xf numFmtId="0" fontId="4" fillId="0" borderId="2" xfId="0" applyFont="1" applyBorder="1"/>
    <xf numFmtId="0" fontId="4" fillId="0" borderId="53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/>
    </xf>
    <xf numFmtId="9" fontId="4" fillId="0" borderId="17" xfId="0" applyNumberFormat="1" applyFont="1" applyBorder="1" applyAlignment="1">
      <alignment horizontal="center"/>
    </xf>
    <xf numFmtId="9" fontId="4" fillId="0" borderId="20" xfId="0" applyNumberFormat="1" applyFont="1" applyBorder="1" applyAlignment="1">
      <alignment horizontal="center"/>
    </xf>
    <xf numFmtId="9" fontId="4" fillId="0" borderId="18" xfId="0" applyNumberFormat="1" applyFont="1" applyBorder="1"/>
    <xf numFmtId="9" fontId="4" fillId="0" borderId="19" xfId="0" applyNumberFormat="1" applyFont="1" applyBorder="1"/>
    <xf numFmtId="0" fontId="12" fillId="0" borderId="55" xfId="0" applyFont="1" applyBorder="1"/>
    <xf numFmtId="9" fontId="0" fillId="0" borderId="58" xfId="0" applyNumberFormat="1" applyBorder="1"/>
    <xf numFmtId="9" fontId="4" fillId="0" borderId="27" xfId="0" applyNumberFormat="1" applyFont="1" applyBorder="1" applyAlignment="1">
      <alignment horizontal="center"/>
    </xf>
    <xf numFmtId="9" fontId="4" fillId="0" borderId="28" xfId="0" applyNumberFormat="1" applyFont="1" applyBorder="1" applyAlignment="1">
      <alignment horizontal="center"/>
    </xf>
    <xf numFmtId="9" fontId="4" fillId="0" borderId="23" xfId="0" applyNumberFormat="1" applyFont="1" applyBorder="1"/>
    <xf numFmtId="9" fontId="4" fillId="0" borderId="29" xfId="0" applyNumberFormat="1" applyFont="1" applyBorder="1" applyAlignment="1">
      <alignment horizontal="center"/>
    </xf>
    <xf numFmtId="9" fontId="4" fillId="0" borderId="2" xfId="0" applyNumberFormat="1" applyFont="1" applyBorder="1"/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5" fillId="7" borderId="0" xfId="0" applyFont="1" applyFill="1" applyAlignment="1">
      <alignment vertical="center" wrapText="1"/>
    </xf>
    <xf numFmtId="0" fontId="5" fillId="8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center" wrapText="1"/>
    </xf>
    <xf numFmtId="9" fontId="0" fillId="0" borderId="0" xfId="0" applyNumberFormat="1"/>
    <xf numFmtId="0" fontId="1" fillId="0" borderId="5" xfId="0" applyFont="1" applyBorder="1" applyAlignment="1">
      <alignment horizontal="center" vertical="center"/>
    </xf>
    <xf numFmtId="0" fontId="12" fillId="0" borderId="45" xfId="0" applyFont="1" applyBorder="1"/>
    <xf numFmtId="0" fontId="12" fillId="0" borderId="46" xfId="0" applyFont="1" applyBorder="1"/>
    <xf numFmtId="0" fontId="12" fillId="0" borderId="47" xfId="0" applyFont="1" applyBorder="1"/>
    <xf numFmtId="0" fontId="4" fillId="0" borderId="41" xfId="0" applyFont="1" applyBorder="1"/>
    <xf numFmtId="0" fontId="4" fillId="0" borderId="56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9" fontId="0" fillId="0" borderId="37" xfId="0" applyNumberFormat="1" applyBorder="1"/>
    <xf numFmtId="9" fontId="0" fillId="0" borderId="31" xfId="0" applyNumberFormat="1" applyBorder="1"/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9" fontId="4" fillId="0" borderId="66" xfId="0" applyNumberFormat="1" applyFont="1" applyBorder="1"/>
    <xf numFmtId="9" fontId="4" fillId="0" borderId="67" xfId="0" applyNumberFormat="1" applyFont="1" applyBorder="1"/>
    <xf numFmtId="9" fontId="4" fillId="0" borderId="68" xfId="0" applyNumberFormat="1" applyFont="1" applyBorder="1"/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9" fontId="1" fillId="0" borderId="68" xfId="0" applyNumberFormat="1" applyFont="1" applyBorder="1"/>
    <xf numFmtId="9" fontId="0" fillId="0" borderId="18" xfId="0" applyNumberFormat="1" applyBorder="1"/>
    <xf numFmtId="9" fontId="0" fillId="0" borderId="19" xfId="0" applyNumberFormat="1" applyBorder="1"/>
    <xf numFmtId="0" fontId="12" fillId="0" borderId="65" xfId="0" applyFont="1" applyBorder="1"/>
    <xf numFmtId="9" fontId="0" fillId="0" borderId="71" xfId="0" applyNumberFormat="1" applyBorder="1"/>
    <xf numFmtId="9" fontId="4" fillId="0" borderId="56" xfId="0" applyNumberFormat="1" applyFont="1" applyBorder="1" applyAlignment="1">
      <alignment horizontal="center"/>
    </xf>
    <xf numFmtId="9" fontId="0" fillId="0" borderId="19" xfId="1" applyFont="1" applyBorder="1" applyAlignment="1">
      <alignment horizontal="center"/>
    </xf>
    <xf numFmtId="0" fontId="0" fillId="0" borderId="20" xfId="0" applyBorder="1" applyAlignment="1">
      <alignment horizontal="center"/>
    </xf>
    <xf numFmtId="9" fontId="0" fillId="0" borderId="27" xfId="1" applyFont="1" applyBorder="1" applyAlignment="1">
      <alignment horizontal="center"/>
    </xf>
    <xf numFmtId="9" fontId="0" fillId="0" borderId="28" xfId="1" applyFont="1" applyBorder="1" applyAlignment="1">
      <alignment horizontal="center"/>
    </xf>
    <xf numFmtId="9" fontId="0" fillId="0" borderId="55" xfId="1" applyFont="1" applyBorder="1" applyAlignment="1">
      <alignment horizontal="center"/>
    </xf>
    <xf numFmtId="9" fontId="0" fillId="0" borderId="2" xfId="1" applyFont="1" applyBorder="1" applyAlignment="1">
      <alignment horizontal="center"/>
    </xf>
    <xf numFmtId="9" fontId="0" fillId="0" borderId="72" xfId="1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7" xfId="0" applyBorder="1" applyAlignment="1">
      <alignment horizont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15" fillId="0" borderId="39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1" fillId="0" borderId="40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top" wrapText="1"/>
    </xf>
    <xf numFmtId="0" fontId="15" fillId="0" borderId="39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top" wrapText="1"/>
    </xf>
    <xf numFmtId="0" fontId="20" fillId="0" borderId="40" xfId="0" applyFont="1" applyBorder="1" applyAlignment="1">
      <alignment horizontal="center" vertical="top" wrapText="1"/>
    </xf>
    <xf numFmtId="0" fontId="20" fillId="0" borderId="41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15" fillId="0" borderId="26" xfId="0" applyFont="1" applyBorder="1" applyAlignment="1">
      <alignment vertical="center"/>
    </xf>
    <xf numFmtId="0" fontId="15" fillId="0" borderId="53" xfId="0" applyFont="1" applyBorder="1" applyAlignment="1">
      <alignment vertical="center"/>
    </xf>
    <xf numFmtId="0" fontId="15" fillId="0" borderId="56" xfId="0" applyFont="1" applyBorder="1" applyAlignment="1">
      <alignment vertical="center"/>
    </xf>
    <xf numFmtId="0" fontId="19" fillId="0" borderId="4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/>
    </xf>
    <xf numFmtId="0" fontId="15" fillId="0" borderId="6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1" fillId="0" borderId="39" xfId="0" applyFont="1" applyBorder="1" applyAlignment="1">
      <alignment horizontal="center" vertical="top" wrapText="1"/>
    </xf>
    <xf numFmtId="0" fontId="11" fillId="0" borderId="40" xfId="0" applyFont="1" applyBorder="1" applyAlignment="1">
      <alignment horizontal="center" vertical="top" wrapText="1"/>
    </xf>
    <xf numFmtId="0" fontId="11" fillId="0" borderId="4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7" fillId="5" borderId="6" xfId="0" applyFont="1" applyFill="1" applyBorder="1" applyAlignment="1">
      <alignment horizontal="center"/>
    </xf>
    <xf numFmtId="0" fontId="17" fillId="5" borderId="0" xfId="0" applyFont="1" applyFill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7" fillId="5" borderId="3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7" fillId="3" borderId="39" xfId="0" applyFont="1" applyFill="1" applyBorder="1" applyAlignment="1">
      <alignment horizontal="center" vertical="center"/>
    </xf>
    <xf numFmtId="0" fontId="17" fillId="3" borderId="40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Alignment="1"/>
    <xf numFmtId="0" fontId="11" fillId="0" borderId="0" xfId="0" applyFont="1" applyAlignment="1"/>
    <xf numFmtId="0" fontId="5" fillId="0" borderId="0" xfId="0" applyFont="1" applyAlignment="1"/>
    <xf numFmtId="0" fontId="10" fillId="0" borderId="0" xfId="0" applyFont="1" applyAlignment="1"/>
    <xf numFmtId="0" fontId="14" fillId="0" borderId="0" xfId="0" applyFont="1" applyAlignment="1"/>
    <xf numFmtId="0" fontId="16" fillId="0" borderId="41" xfId="0" applyFont="1" applyBorder="1" applyAlignment="1"/>
  </cellXfs>
  <cellStyles count="2">
    <cellStyle name="Normal" xfId="0" builtinId="0"/>
    <cellStyle name="Pourcentage" xfId="1" builtinId="5"/>
  </cellStyles>
  <dxfs count="401">
    <dxf>
      <numFmt numFmtId="13" formatCode="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 style="medium">
          <color indexed="64"/>
        </right>
        <top style="thin">
          <color indexed="64"/>
        </top>
        <bottom/>
        <vertical/>
        <horizontal/>
      </border>
    </dxf>
    <dxf>
      <border outline="0">
        <left style="medium">
          <color indexed="64"/>
        </left>
      </border>
    </dxf>
    <dxf>
      <numFmt numFmtId="13" formatCode="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</border>
    </dxf>
    <dxf>
      <numFmt numFmtId="13" formatCode="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</border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STATUT PAYS: BUILDING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'SYNTHESE '!$C$25</c:f>
              <c:strCache>
                <c:ptCount val="1"/>
                <c:pt idx="0">
                  <c:v>STATUT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E70C-4BC7-A087-44A68257C2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'SYNTHESE '!$B$26:$B$39</c:f>
              <c:strCache>
                <c:ptCount val="14"/>
                <c:pt idx="0">
                  <c:v>Austria</c:v>
                </c:pt>
                <c:pt idx="1">
                  <c:v>Belgium</c:v>
                </c:pt>
                <c:pt idx="2">
                  <c:v>Czech/Slovakia</c:v>
                </c:pt>
                <c:pt idx="3">
                  <c:v>France</c:v>
                </c:pt>
                <c:pt idx="4">
                  <c:v>Germany</c:v>
                </c:pt>
                <c:pt idx="5">
                  <c:v>Italy</c:v>
                </c:pt>
                <c:pt idx="6">
                  <c:v>Netherlands </c:v>
                </c:pt>
                <c:pt idx="7">
                  <c:v>Poland </c:v>
                </c:pt>
                <c:pt idx="8">
                  <c:v>Portugal </c:v>
                </c:pt>
                <c:pt idx="9">
                  <c:v>Romania/Moldavia</c:v>
                </c:pt>
                <c:pt idx="10">
                  <c:v>Spain</c:v>
                </c:pt>
                <c:pt idx="11">
                  <c:v>Switzerland</c:v>
                </c:pt>
                <c:pt idx="12">
                  <c:v>UK </c:v>
                </c:pt>
                <c:pt idx="13">
                  <c:v>TOTAL</c:v>
                </c:pt>
              </c:strCache>
            </c:strRef>
          </c:cat>
          <c:val>
            <c:numRef>
              <c:f>'SYNTHESE '!$C$26:$C$39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8-4112-8D6C-30144AF228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47237632"/>
        <c:axId val="1447252512"/>
      </c:barChart>
      <c:catAx>
        <c:axId val="144723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7252512"/>
        <c:crosses val="autoZero"/>
        <c:auto val="1"/>
        <c:lblAlgn val="ctr"/>
        <c:lblOffset val="100"/>
        <c:noMultiLvlLbl val="0"/>
      </c:catAx>
      <c:valAx>
        <c:axId val="14472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7237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STATUT PAYS: PROCESS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'SYNTHESE '!$V$25</c:f>
              <c:strCache>
                <c:ptCount val="1"/>
                <c:pt idx="0">
                  <c:v>STATUT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520-493F-AD11-BAB8338E04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'SYNTHESE '!$U$26:$U$39</c:f>
              <c:strCache>
                <c:ptCount val="14"/>
                <c:pt idx="0">
                  <c:v>Austria</c:v>
                </c:pt>
                <c:pt idx="1">
                  <c:v>Belgium</c:v>
                </c:pt>
                <c:pt idx="2">
                  <c:v>Czech/Slovakia</c:v>
                </c:pt>
                <c:pt idx="3">
                  <c:v>France</c:v>
                </c:pt>
                <c:pt idx="4">
                  <c:v>Germany</c:v>
                </c:pt>
                <c:pt idx="5">
                  <c:v>Italy</c:v>
                </c:pt>
                <c:pt idx="6">
                  <c:v>Netherlands </c:v>
                </c:pt>
                <c:pt idx="7">
                  <c:v>Poland </c:v>
                </c:pt>
                <c:pt idx="8">
                  <c:v>Portugal </c:v>
                </c:pt>
                <c:pt idx="9">
                  <c:v>Romania/Moldavia</c:v>
                </c:pt>
                <c:pt idx="10">
                  <c:v>Spain</c:v>
                </c:pt>
                <c:pt idx="11">
                  <c:v>Switzerland</c:v>
                </c:pt>
                <c:pt idx="12">
                  <c:v>UK </c:v>
                </c:pt>
                <c:pt idx="13">
                  <c:v>TOTAL</c:v>
                </c:pt>
              </c:strCache>
            </c:strRef>
          </c:cat>
          <c:val>
            <c:numRef>
              <c:f>'SYNTHESE '!$V$26:$V$39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0-4A61-8CAF-7721BF9B53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66139312"/>
        <c:axId val="866138832"/>
      </c:barChart>
      <c:catAx>
        <c:axId val="86613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6138832"/>
        <c:crosses val="autoZero"/>
        <c:auto val="1"/>
        <c:lblAlgn val="ctr"/>
        <c:lblOffset val="100"/>
        <c:noMultiLvlLbl val="0"/>
      </c:catAx>
      <c:valAx>
        <c:axId val="8661388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613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STATUTPAYS:BUSINESS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'SYNTHESE '!$AM$25</c:f>
              <c:strCache>
                <c:ptCount val="1"/>
                <c:pt idx="0">
                  <c:v>STATUT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'SYNTHESE '!$AL$26:$AL$39</c:f>
              <c:strCache>
                <c:ptCount val="14"/>
                <c:pt idx="0">
                  <c:v>Austria</c:v>
                </c:pt>
                <c:pt idx="1">
                  <c:v>Belgium</c:v>
                </c:pt>
                <c:pt idx="2">
                  <c:v>Czech/Slovakia</c:v>
                </c:pt>
                <c:pt idx="3">
                  <c:v>France</c:v>
                </c:pt>
                <c:pt idx="4">
                  <c:v>Germany</c:v>
                </c:pt>
                <c:pt idx="5">
                  <c:v>Italy</c:v>
                </c:pt>
                <c:pt idx="6">
                  <c:v>Netherlands </c:v>
                </c:pt>
                <c:pt idx="7">
                  <c:v>Poland </c:v>
                </c:pt>
                <c:pt idx="8">
                  <c:v>Portugal </c:v>
                </c:pt>
                <c:pt idx="9">
                  <c:v>Romania/Moldavia</c:v>
                </c:pt>
                <c:pt idx="10">
                  <c:v>Spain</c:v>
                </c:pt>
                <c:pt idx="11">
                  <c:v>Switzerland</c:v>
                </c:pt>
                <c:pt idx="12">
                  <c:v>UK </c:v>
                </c:pt>
                <c:pt idx="13">
                  <c:v>TOTAL</c:v>
                </c:pt>
              </c:strCache>
            </c:strRef>
          </c:cat>
          <c:val>
            <c:numRef>
              <c:f>'SYNTHESE '!$AM$26:$AM$39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D-475E-9330-E5850F8F32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54009439"/>
        <c:axId val="1554001759"/>
      </c:barChart>
      <c:catAx>
        <c:axId val="1554009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4001759"/>
        <c:crosses val="autoZero"/>
        <c:auto val="1"/>
        <c:lblAlgn val="ctr"/>
        <c:lblOffset val="100"/>
        <c:noMultiLvlLbl val="0"/>
      </c:catAx>
      <c:valAx>
        <c:axId val="155400175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4009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146050</xdr:rowOff>
    </xdr:from>
    <xdr:to>
      <xdr:col>1</xdr:col>
      <xdr:colOff>412750</xdr:colOff>
      <xdr:row>2</xdr:row>
      <xdr:rowOff>38100</xdr:rowOff>
    </xdr:to>
    <xdr:pic>
      <xdr:nvPicPr>
        <xdr:cNvPr id="5" name="Graphique 4" descr="Main ouverte avec une plante avec un remplissage uni">
          <a:extLst>
            <a:ext uri="{FF2B5EF4-FFF2-40B4-BE49-F238E27FC236}">
              <a16:creationId xmlns:a16="http://schemas.microsoft.com/office/drawing/2014/main" id="{31291F18-5FBF-9DAF-A3BA-6B657A048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8350" y="146050"/>
          <a:ext cx="406400" cy="40640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6</xdr:row>
      <xdr:rowOff>19050</xdr:rowOff>
    </xdr:from>
    <xdr:to>
      <xdr:col>0</xdr:col>
      <xdr:colOff>742950</xdr:colOff>
      <xdr:row>6</xdr:row>
      <xdr:rowOff>368300</xdr:rowOff>
    </xdr:to>
    <xdr:pic>
      <xdr:nvPicPr>
        <xdr:cNvPr id="13" name="Graphique 12" descr="Badge 1 avec un remplissage uni">
          <a:extLst>
            <a:ext uri="{FF2B5EF4-FFF2-40B4-BE49-F238E27FC236}">
              <a16:creationId xmlns:a16="http://schemas.microsoft.com/office/drawing/2014/main" id="{E493A056-7BD2-3219-64EA-AEAA9C1D0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93700" y="2717800"/>
          <a:ext cx="349250" cy="349250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11</xdr:row>
      <xdr:rowOff>0</xdr:rowOff>
    </xdr:from>
    <xdr:to>
      <xdr:col>0</xdr:col>
      <xdr:colOff>742950</xdr:colOff>
      <xdr:row>11</xdr:row>
      <xdr:rowOff>342900</xdr:rowOff>
    </xdr:to>
    <xdr:pic>
      <xdr:nvPicPr>
        <xdr:cNvPr id="17" name="Graphique 16" descr="Badge avec un remplissage uni">
          <a:extLst>
            <a:ext uri="{FF2B5EF4-FFF2-40B4-BE49-F238E27FC236}">
              <a16:creationId xmlns:a16="http://schemas.microsoft.com/office/drawing/2014/main" id="{39E98E08-9460-0740-0F5D-D55B06D01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00050" y="38417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16</xdr:row>
      <xdr:rowOff>12700</xdr:rowOff>
    </xdr:from>
    <xdr:to>
      <xdr:col>0</xdr:col>
      <xdr:colOff>717550</xdr:colOff>
      <xdr:row>16</xdr:row>
      <xdr:rowOff>336550</xdr:rowOff>
    </xdr:to>
    <xdr:pic>
      <xdr:nvPicPr>
        <xdr:cNvPr id="19" name="Graphique 18" descr="Badge 3 avec un remplissage uni">
          <a:extLst>
            <a:ext uri="{FF2B5EF4-FFF2-40B4-BE49-F238E27FC236}">
              <a16:creationId xmlns:a16="http://schemas.microsoft.com/office/drawing/2014/main" id="{EC33E646-EA8B-67AD-8DC9-729E6239F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93700" y="4984750"/>
          <a:ext cx="323850" cy="323850"/>
        </a:xfrm>
        <a:prstGeom prst="rect">
          <a:avLst/>
        </a:prstGeom>
      </xdr:spPr>
    </xdr:pic>
    <xdr:clientData/>
  </xdr:twoCellAnchor>
  <xdr:twoCellAnchor>
    <xdr:from>
      <xdr:col>0</xdr:col>
      <xdr:colOff>480946</xdr:colOff>
      <xdr:row>3</xdr:row>
      <xdr:rowOff>35454</xdr:rowOff>
    </xdr:from>
    <xdr:to>
      <xdr:col>0</xdr:col>
      <xdr:colOff>706503</xdr:colOff>
      <xdr:row>3</xdr:row>
      <xdr:rowOff>326495</xdr:rowOff>
    </xdr:to>
    <xdr:grpSp>
      <xdr:nvGrpSpPr>
        <xdr:cNvPr id="28" name="Graphique 26" descr="Liste de contrôle avec un remplissage uni">
          <a:extLst>
            <a:ext uri="{FF2B5EF4-FFF2-40B4-BE49-F238E27FC236}">
              <a16:creationId xmlns:a16="http://schemas.microsoft.com/office/drawing/2014/main" id="{5465A2B0-B915-E0BF-C68C-BEEE0905B18A}"/>
            </a:ext>
          </a:extLst>
        </xdr:cNvPr>
        <xdr:cNvGrpSpPr/>
      </xdr:nvGrpSpPr>
      <xdr:grpSpPr>
        <a:xfrm>
          <a:off x="480946" y="721254"/>
          <a:ext cx="225557" cy="291041"/>
          <a:chOff x="480946" y="733954"/>
          <a:chExt cx="225557" cy="291041"/>
        </a:xfrm>
        <a:solidFill>
          <a:schemeClr val="accent6"/>
        </a:solidFill>
      </xdr:grpSpPr>
      <xdr:sp macro="" textlink="">
        <xdr:nvSpPr>
          <xdr:cNvPr id="29" name="Forme libre : forme 28">
            <a:extLst>
              <a:ext uri="{FF2B5EF4-FFF2-40B4-BE49-F238E27FC236}">
                <a16:creationId xmlns:a16="http://schemas.microsoft.com/office/drawing/2014/main" id="{D1856DEB-B4E3-C275-A6FC-AC67CA193823}"/>
              </a:ext>
            </a:extLst>
          </xdr:cNvPr>
          <xdr:cNvSpPr/>
        </xdr:nvSpPr>
        <xdr:spPr>
          <a:xfrm>
            <a:off x="480946" y="733954"/>
            <a:ext cx="225557" cy="291041"/>
          </a:xfrm>
          <a:custGeom>
            <a:avLst/>
            <a:gdLst>
              <a:gd name="csX0" fmla="*/ 21828 w 225557"/>
              <a:gd name="csY0" fmla="*/ 21828 h 291041"/>
              <a:gd name="csX1" fmla="*/ 203729 w 225557"/>
              <a:gd name="csY1" fmla="*/ 21828 h 291041"/>
              <a:gd name="csX2" fmla="*/ 203729 w 225557"/>
              <a:gd name="csY2" fmla="*/ 269214 h 291041"/>
              <a:gd name="csX3" fmla="*/ 21828 w 225557"/>
              <a:gd name="csY3" fmla="*/ 269214 h 291041"/>
              <a:gd name="csX4" fmla="*/ 21828 w 225557"/>
              <a:gd name="csY4" fmla="*/ 21828 h 291041"/>
              <a:gd name="csX5" fmla="*/ 0 w 225557"/>
              <a:gd name="csY5" fmla="*/ 291042 h 291041"/>
              <a:gd name="csX6" fmla="*/ 225557 w 225557"/>
              <a:gd name="csY6" fmla="*/ 291042 h 291041"/>
              <a:gd name="csX7" fmla="*/ 225557 w 225557"/>
              <a:gd name="csY7" fmla="*/ 0 h 291041"/>
              <a:gd name="csX8" fmla="*/ 0 w 225557"/>
              <a:gd name="csY8" fmla="*/ 0 h 291041"/>
              <a:gd name="csX9" fmla="*/ 0 w 225557"/>
              <a:gd name="csY9" fmla="*/ 291042 h 291041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</a:cxnLst>
            <a:rect l="l" t="t" r="r" b="b"/>
            <a:pathLst>
              <a:path w="225557" h="291041">
                <a:moveTo>
                  <a:pt x="21828" y="21828"/>
                </a:moveTo>
                <a:lnTo>
                  <a:pt x="203729" y="21828"/>
                </a:lnTo>
                <a:lnTo>
                  <a:pt x="203729" y="269214"/>
                </a:lnTo>
                <a:lnTo>
                  <a:pt x="21828" y="269214"/>
                </a:lnTo>
                <a:lnTo>
                  <a:pt x="21828" y="21828"/>
                </a:lnTo>
                <a:close/>
                <a:moveTo>
                  <a:pt x="0" y="291042"/>
                </a:moveTo>
                <a:lnTo>
                  <a:pt x="225557" y="291042"/>
                </a:lnTo>
                <a:lnTo>
                  <a:pt x="225557" y="0"/>
                </a:lnTo>
                <a:lnTo>
                  <a:pt x="0" y="0"/>
                </a:lnTo>
                <a:lnTo>
                  <a:pt x="0" y="291042"/>
                </a:lnTo>
                <a:close/>
              </a:path>
            </a:pathLst>
          </a:custGeom>
          <a:grpFill/>
          <a:ln w="3572" cap="flat">
            <a:solidFill>
              <a:schemeClr val="tx1"/>
            </a:solidFill>
            <a:prstDash val="solid"/>
            <a:miter/>
          </a:ln>
        </xdr:spPr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0B3E9521-ECE8-4A45-2A80-F21DA354D59B}"/>
              </a:ext>
            </a:extLst>
          </xdr:cNvPr>
          <xdr:cNvSpPr/>
        </xdr:nvSpPr>
        <xdr:spPr>
          <a:xfrm>
            <a:off x="601001" y="788524"/>
            <a:ext cx="61846" cy="14552"/>
          </a:xfrm>
          <a:prstGeom prst="rect">
            <a:avLst/>
          </a:prstGeom>
          <a:grpFill/>
          <a:ln w="3572" cap="flat">
            <a:solidFill>
              <a:schemeClr val="tx1"/>
            </a:solidFill>
            <a:prstDash val="solid"/>
            <a:miter/>
          </a:ln>
        </xdr:spPr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4FA56413-9724-28E3-0AB6-ECB554BBB255}"/>
              </a:ext>
            </a:extLst>
          </xdr:cNvPr>
          <xdr:cNvSpPr/>
        </xdr:nvSpPr>
        <xdr:spPr>
          <a:xfrm>
            <a:off x="601001" y="846732"/>
            <a:ext cx="61846" cy="14552"/>
          </a:xfrm>
          <a:prstGeom prst="rect">
            <a:avLst/>
          </a:prstGeom>
          <a:grpFill/>
          <a:ln w="3572" cap="flat">
            <a:solidFill>
              <a:schemeClr val="tx1"/>
            </a:solidFill>
            <a:prstDash val="solid"/>
            <a:miter/>
          </a:ln>
        </xdr:spPr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4B7905E0-6A6E-9060-0503-5D3197286642}"/>
              </a:ext>
            </a:extLst>
          </xdr:cNvPr>
          <xdr:cNvSpPr/>
        </xdr:nvSpPr>
        <xdr:spPr>
          <a:xfrm>
            <a:off x="601001" y="963149"/>
            <a:ext cx="61846" cy="14552"/>
          </a:xfrm>
          <a:prstGeom prst="rect">
            <a:avLst/>
          </a:prstGeom>
          <a:grpFill/>
          <a:ln w="3572" cap="flat">
            <a:solidFill>
              <a:schemeClr val="tx1"/>
            </a:solidFill>
            <a:prstDash val="solid"/>
            <a:miter/>
          </a:ln>
        </xdr:spPr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EABBD3FC-55EC-CA34-CFC0-EFC5A030FA79}"/>
              </a:ext>
            </a:extLst>
          </xdr:cNvPr>
          <xdr:cNvSpPr/>
        </xdr:nvSpPr>
        <xdr:spPr>
          <a:xfrm>
            <a:off x="601001" y="904941"/>
            <a:ext cx="61846" cy="14552"/>
          </a:xfrm>
          <a:prstGeom prst="rect">
            <a:avLst/>
          </a:prstGeom>
          <a:grpFill/>
          <a:ln w="3572" cap="flat">
            <a:solidFill>
              <a:schemeClr val="tx1"/>
            </a:solidFill>
            <a:prstDash val="solid"/>
            <a:miter/>
          </a:ln>
        </xdr:spPr>
      </xdr:sp>
      <xdr:sp macro="" textlink="">
        <xdr:nvSpPr>
          <xdr:cNvPr id="34" name="Forme libre : forme 33">
            <a:extLst>
              <a:ext uri="{FF2B5EF4-FFF2-40B4-BE49-F238E27FC236}">
                <a16:creationId xmlns:a16="http://schemas.microsoft.com/office/drawing/2014/main" id="{D6BA9F4E-5DFD-6272-2126-47857D290C66}"/>
              </a:ext>
            </a:extLst>
          </xdr:cNvPr>
          <xdr:cNvSpPr/>
        </xdr:nvSpPr>
        <xdr:spPr>
          <a:xfrm>
            <a:off x="524602" y="770334"/>
            <a:ext cx="53842" cy="44383"/>
          </a:xfrm>
          <a:custGeom>
            <a:avLst/>
            <a:gdLst>
              <a:gd name="csX0" fmla="*/ 53843 w 53842"/>
              <a:gd name="csY0" fmla="*/ 10186 h 44383"/>
              <a:gd name="csX1" fmla="*/ 43656 w 53842"/>
              <a:gd name="csY1" fmla="*/ 0 h 44383"/>
              <a:gd name="csX2" fmla="*/ 19645 w 53842"/>
              <a:gd name="csY2" fmla="*/ 24011 h 44383"/>
              <a:gd name="csX3" fmla="*/ 10186 w 53842"/>
              <a:gd name="csY3" fmla="*/ 14552 h 44383"/>
              <a:gd name="csX4" fmla="*/ 0 w 53842"/>
              <a:gd name="csY4" fmla="*/ 24739 h 44383"/>
              <a:gd name="csX5" fmla="*/ 19645 w 53842"/>
              <a:gd name="csY5" fmla="*/ 44384 h 44383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</a:cxnLst>
            <a:rect l="l" t="t" r="r" b="b"/>
            <a:pathLst>
              <a:path w="53842" h="44383">
                <a:moveTo>
                  <a:pt x="53843" y="10186"/>
                </a:moveTo>
                <a:lnTo>
                  <a:pt x="43656" y="0"/>
                </a:lnTo>
                <a:lnTo>
                  <a:pt x="19645" y="24011"/>
                </a:lnTo>
                <a:lnTo>
                  <a:pt x="10186" y="14552"/>
                </a:lnTo>
                <a:lnTo>
                  <a:pt x="0" y="24739"/>
                </a:lnTo>
                <a:lnTo>
                  <a:pt x="19645" y="44384"/>
                </a:lnTo>
                <a:close/>
              </a:path>
            </a:pathLst>
          </a:custGeom>
          <a:grpFill/>
          <a:ln w="3572" cap="flat">
            <a:solidFill>
              <a:schemeClr val="tx1"/>
            </a:solidFill>
            <a:prstDash val="solid"/>
            <a:miter/>
          </a:ln>
        </xdr:spPr>
      </xdr:sp>
      <xdr:sp macro="" textlink="">
        <xdr:nvSpPr>
          <xdr:cNvPr id="35" name="Forme libre : forme 34">
            <a:extLst>
              <a:ext uri="{FF2B5EF4-FFF2-40B4-BE49-F238E27FC236}">
                <a16:creationId xmlns:a16="http://schemas.microsoft.com/office/drawing/2014/main" id="{2497D68C-4BAD-C7E5-71C3-270A81FA651F}"/>
              </a:ext>
            </a:extLst>
          </xdr:cNvPr>
          <xdr:cNvSpPr/>
        </xdr:nvSpPr>
        <xdr:spPr>
          <a:xfrm>
            <a:off x="524602" y="828542"/>
            <a:ext cx="53842" cy="44383"/>
          </a:xfrm>
          <a:custGeom>
            <a:avLst/>
            <a:gdLst>
              <a:gd name="csX0" fmla="*/ 53843 w 53842"/>
              <a:gd name="csY0" fmla="*/ 10186 h 44383"/>
              <a:gd name="csX1" fmla="*/ 43656 w 53842"/>
              <a:gd name="csY1" fmla="*/ 0 h 44383"/>
              <a:gd name="csX2" fmla="*/ 19645 w 53842"/>
              <a:gd name="csY2" fmla="*/ 24011 h 44383"/>
              <a:gd name="csX3" fmla="*/ 10186 w 53842"/>
              <a:gd name="csY3" fmla="*/ 14552 h 44383"/>
              <a:gd name="csX4" fmla="*/ 0 w 53842"/>
              <a:gd name="csY4" fmla="*/ 24739 h 44383"/>
              <a:gd name="csX5" fmla="*/ 19645 w 53842"/>
              <a:gd name="csY5" fmla="*/ 44384 h 44383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</a:cxnLst>
            <a:rect l="l" t="t" r="r" b="b"/>
            <a:pathLst>
              <a:path w="53842" h="44383">
                <a:moveTo>
                  <a:pt x="53843" y="10186"/>
                </a:moveTo>
                <a:lnTo>
                  <a:pt x="43656" y="0"/>
                </a:lnTo>
                <a:lnTo>
                  <a:pt x="19645" y="24011"/>
                </a:lnTo>
                <a:lnTo>
                  <a:pt x="10186" y="14552"/>
                </a:lnTo>
                <a:lnTo>
                  <a:pt x="0" y="24739"/>
                </a:lnTo>
                <a:lnTo>
                  <a:pt x="19645" y="44384"/>
                </a:lnTo>
                <a:close/>
              </a:path>
            </a:pathLst>
          </a:custGeom>
          <a:grpFill/>
          <a:ln w="3572" cap="flat">
            <a:solidFill>
              <a:schemeClr val="tx1"/>
            </a:solidFill>
            <a:prstDash val="solid"/>
            <a:miter/>
          </a:ln>
        </xdr:spPr>
      </xdr:sp>
      <xdr:sp macro="" textlink="">
        <xdr:nvSpPr>
          <xdr:cNvPr id="36" name="Forme libre : forme 35">
            <a:extLst>
              <a:ext uri="{FF2B5EF4-FFF2-40B4-BE49-F238E27FC236}">
                <a16:creationId xmlns:a16="http://schemas.microsoft.com/office/drawing/2014/main" id="{8A0B24D6-3D2E-3AA6-3C63-3D359F056D69}"/>
              </a:ext>
            </a:extLst>
          </xdr:cNvPr>
          <xdr:cNvSpPr/>
        </xdr:nvSpPr>
        <xdr:spPr>
          <a:xfrm>
            <a:off x="524602" y="886751"/>
            <a:ext cx="53842" cy="44383"/>
          </a:xfrm>
          <a:custGeom>
            <a:avLst/>
            <a:gdLst>
              <a:gd name="csX0" fmla="*/ 53843 w 53842"/>
              <a:gd name="csY0" fmla="*/ 10186 h 44383"/>
              <a:gd name="csX1" fmla="*/ 43656 w 53842"/>
              <a:gd name="csY1" fmla="*/ 0 h 44383"/>
              <a:gd name="csX2" fmla="*/ 19645 w 53842"/>
              <a:gd name="csY2" fmla="*/ 24011 h 44383"/>
              <a:gd name="csX3" fmla="*/ 10186 w 53842"/>
              <a:gd name="csY3" fmla="*/ 14552 h 44383"/>
              <a:gd name="csX4" fmla="*/ 0 w 53842"/>
              <a:gd name="csY4" fmla="*/ 24739 h 44383"/>
              <a:gd name="csX5" fmla="*/ 19645 w 53842"/>
              <a:gd name="csY5" fmla="*/ 44384 h 44383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</a:cxnLst>
            <a:rect l="l" t="t" r="r" b="b"/>
            <a:pathLst>
              <a:path w="53842" h="44383">
                <a:moveTo>
                  <a:pt x="53843" y="10186"/>
                </a:moveTo>
                <a:lnTo>
                  <a:pt x="43656" y="0"/>
                </a:lnTo>
                <a:lnTo>
                  <a:pt x="19645" y="24011"/>
                </a:lnTo>
                <a:lnTo>
                  <a:pt x="10186" y="14552"/>
                </a:lnTo>
                <a:lnTo>
                  <a:pt x="0" y="24739"/>
                </a:lnTo>
                <a:lnTo>
                  <a:pt x="19645" y="44384"/>
                </a:lnTo>
                <a:close/>
              </a:path>
            </a:pathLst>
          </a:custGeom>
          <a:grpFill/>
          <a:ln w="3572" cap="flat">
            <a:solidFill>
              <a:schemeClr val="tx1"/>
            </a:solidFill>
            <a:prstDash val="solid"/>
            <a:miter/>
          </a:ln>
        </xdr:spPr>
      </xdr:sp>
      <xdr:sp macro="" textlink="">
        <xdr:nvSpPr>
          <xdr:cNvPr id="37" name="Forme libre : forme 36">
            <a:extLst>
              <a:ext uri="{FF2B5EF4-FFF2-40B4-BE49-F238E27FC236}">
                <a16:creationId xmlns:a16="http://schemas.microsoft.com/office/drawing/2014/main" id="{D79DBD58-A743-A330-37E1-D48380D65A6C}"/>
              </a:ext>
            </a:extLst>
          </xdr:cNvPr>
          <xdr:cNvSpPr/>
        </xdr:nvSpPr>
        <xdr:spPr>
          <a:xfrm>
            <a:off x="524602" y="944231"/>
            <a:ext cx="53842" cy="44383"/>
          </a:xfrm>
          <a:custGeom>
            <a:avLst/>
            <a:gdLst>
              <a:gd name="csX0" fmla="*/ 53843 w 53842"/>
              <a:gd name="csY0" fmla="*/ 10186 h 44383"/>
              <a:gd name="csX1" fmla="*/ 43656 w 53842"/>
              <a:gd name="csY1" fmla="*/ 0 h 44383"/>
              <a:gd name="csX2" fmla="*/ 19645 w 53842"/>
              <a:gd name="csY2" fmla="*/ 24011 h 44383"/>
              <a:gd name="csX3" fmla="*/ 10186 w 53842"/>
              <a:gd name="csY3" fmla="*/ 14552 h 44383"/>
              <a:gd name="csX4" fmla="*/ 0 w 53842"/>
              <a:gd name="csY4" fmla="*/ 24739 h 44383"/>
              <a:gd name="csX5" fmla="*/ 19645 w 53842"/>
              <a:gd name="csY5" fmla="*/ 44384 h 44383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</a:cxnLst>
            <a:rect l="l" t="t" r="r" b="b"/>
            <a:pathLst>
              <a:path w="53842" h="44383">
                <a:moveTo>
                  <a:pt x="53843" y="10186"/>
                </a:moveTo>
                <a:lnTo>
                  <a:pt x="43656" y="0"/>
                </a:lnTo>
                <a:lnTo>
                  <a:pt x="19645" y="24011"/>
                </a:lnTo>
                <a:lnTo>
                  <a:pt x="10186" y="14552"/>
                </a:lnTo>
                <a:lnTo>
                  <a:pt x="0" y="24739"/>
                </a:lnTo>
                <a:lnTo>
                  <a:pt x="19645" y="44384"/>
                </a:lnTo>
                <a:close/>
              </a:path>
            </a:pathLst>
          </a:custGeom>
          <a:grpFill/>
          <a:ln w="3572" cap="flat">
            <a:solidFill>
              <a:schemeClr val="tx1"/>
            </a:solidFill>
            <a:prstDash val="solid"/>
            <a:miter/>
          </a:ln>
        </xdr:spPr>
      </xdr:sp>
    </xdr:grpSp>
    <xdr:clientData/>
  </xdr:twoCellAnchor>
  <xdr:twoCellAnchor>
    <xdr:from>
      <xdr:col>0</xdr:col>
      <xdr:colOff>491794</xdr:colOff>
      <xdr:row>19</xdr:row>
      <xdr:rowOff>138327</xdr:rowOff>
    </xdr:from>
    <xdr:to>
      <xdr:col>0</xdr:col>
      <xdr:colOff>703047</xdr:colOff>
      <xdr:row>20</xdr:row>
      <xdr:rowOff>166603</xdr:rowOff>
    </xdr:to>
    <xdr:sp macro="" textlink="">
      <xdr:nvSpPr>
        <xdr:cNvPr id="51" name="Forme libre : forme 50">
          <a:extLst>
            <a:ext uri="{FF2B5EF4-FFF2-40B4-BE49-F238E27FC236}">
              <a16:creationId xmlns:a16="http://schemas.microsoft.com/office/drawing/2014/main" id="{E7AB9581-0ADB-88DA-8F35-44A29D3848AD}"/>
            </a:ext>
          </a:extLst>
        </xdr:cNvPr>
        <xdr:cNvSpPr/>
      </xdr:nvSpPr>
      <xdr:spPr>
        <a:xfrm>
          <a:off x="491794" y="5932702"/>
          <a:ext cx="211253" cy="210839"/>
        </a:xfrm>
        <a:custGeom>
          <a:avLst/>
          <a:gdLst>
            <a:gd name="csX0" fmla="*/ 174046 w 211253"/>
            <a:gd name="csY0" fmla="*/ 37207 h 210839"/>
            <a:gd name="csX1" fmla="*/ 169912 w 211253"/>
            <a:gd name="csY1" fmla="*/ 0 h 210839"/>
            <a:gd name="csX2" fmla="*/ 124437 w 211253"/>
            <a:gd name="csY2" fmla="*/ 45475 h 210839"/>
            <a:gd name="csX3" fmla="*/ 126917 w 211253"/>
            <a:gd name="csY3" fmla="*/ 66973 h 210839"/>
            <a:gd name="csX4" fmla="*/ 60771 w 211253"/>
            <a:gd name="csY4" fmla="*/ 133119 h 210839"/>
            <a:gd name="csX5" fmla="*/ 41341 w 211253"/>
            <a:gd name="csY5" fmla="*/ 128158 h 210839"/>
            <a:gd name="csX6" fmla="*/ 0 w 211253"/>
            <a:gd name="csY6" fmla="*/ 169499 h 210839"/>
            <a:gd name="csX7" fmla="*/ 41341 w 211253"/>
            <a:gd name="csY7" fmla="*/ 210840 h 210839"/>
            <a:gd name="csX8" fmla="*/ 82682 w 211253"/>
            <a:gd name="csY8" fmla="*/ 169499 h 210839"/>
            <a:gd name="csX9" fmla="*/ 78135 w 211253"/>
            <a:gd name="csY9" fmla="*/ 150482 h 210839"/>
            <a:gd name="csX10" fmla="*/ 144281 w 211253"/>
            <a:gd name="csY10" fmla="*/ 84336 h 210839"/>
            <a:gd name="csX11" fmla="*/ 165778 w 211253"/>
            <a:gd name="csY11" fmla="*/ 86816 h 210839"/>
            <a:gd name="csX12" fmla="*/ 211253 w 211253"/>
            <a:gd name="csY12" fmla="*/ 41341 h 210839"/>
            <a:gd name="csX13" fmla="*/ 174046 w 211253"/>
            <a:gd name="csY13" fmla="*/ 37207 h 21083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</a:cxnLst>
          <a:rect l="l" t="t" r="r" b="b"/>
          <a:pathLst>
            <a:path w="211253" h="210839">
              <a:moveTo>
                <a:pt x="174046" y="37207"/>
              </a:moveTo>
              <a:lnTo>
                <a:pt x="169912" y="0"/>
              </a:lnTo>
              <a:lnTo>
                <a:pt x="124437" y="45475"/>
              </a:lnTo>
              <a:lnTo>
                <a:pt x="126917" y="66973"/>
              </a:lnTo>
              <a:lnTo>
                <a:pt x="60771" y="133119"/>
              </a:lnTo>
              <a:cubicBezTo>
                <a:pt x="54984" y="130225"/>
                <a:pt x="48369" y="128158"/>
                <a:pt x="41341" y="128158"/>
              </a:cubicBezTo>
              <a:cubicBezTo>
                <a:pt x="18604" y="128158"/>
                <a:pt x="0" y="146761"/>
                <a:pt x="0" y="169499"/>
              </a:cubicBezTo>
              <a:cubicBezTo>
                <a:pt x="0" y="192236"/>
                <a:pt x="18604" y="210840"/>
                <a:pt x="41341" y="210840"/>
              </a:cubicBezTo>
              <a:cubicBezTo>
                <a:pt x="64079" y="210840"/>
                <a:pt x="82682" y="192236"/>
                <a:pt x="82682" y="169499"/>
              </a:cubicBezTo>
              <a:cubicBezTo>
                <a:pt x="82682" y="162471"/>
                <a:pt x="81029" y="156270"/>
                <a:pt x="78135" y="150482"/>
              </a:cubicBezTo>
              <a:lnTo>
                <a:pt x="144281" y="84336"/>
              </a:lnTo>
              <a:lnTo>
                <a:pt x="165778" y="86816"/>
              </a:lnTo>
              <a:lnTo>
                <a:pt x="211253" y="41341"/>
              </a:lnTo>
              <a:lnTo>
                <a:pt x="174046" y="37207"/>
              </a:lnTo>
              <a:close/>
            </a:path>
          </a:pathLst>
        </a:custGeom>
        <a:solidFill>
          <a:srgbClr val="000000"/>
        </a:solidFill>
        <a:ln w="4068" cap="flat">
          <a:noFill/>
          <a:prstDash val="solid"/>
          <a:miter/>
        </a:ln>
      </xdr:spPr>
    </xdr:sp>
    <xdr:clientData/>
  </xdr:twoCellAnchor>
  <xdr:twoCellAnchor>
    <xdr:from>
      <xdr:col>0</xdr:col>
      <xdr:colOff>396875</xdr:colOff>
      <xdr:row>19</xdr:row>
      <xdr:rowOff>47625</xdr:rowOff>
    </xdr:from>
    <xdr:to>
      <xdr:col>0</xdr:col>
      <xdr:colOff>682706</xdr:colOff>
      <xdr:row>20</xdr:row>
      <xdr:rowOff>258546</xdr:rowOff>
    </xdr:to>
    <xdr:sp macro="" textlink="">
      <xdr:nvSpPr>
        <xdr:cNvPr id="52" name="Forme libre : forme 51">
          <a:extLst>
            <a:ext uri="{FF2B5EF4-FFF2-40B4-BE49-F238E27FC236}">
              <a16:creationId xmlns:a16="http://schemas.microsoft.com/office/drawing/2014/main" id="{F1030F3F-E3ED-64E0-56A7-907D7A228900}"/>
            </a:ext>
          </a:extLst>
        </xdr:cNvPr>
        <xdr:cNvSpPr/>
      </xdr:nvSpPr>
      <xdr:spPr>
        <a:xfrm>
          <a:off x="396875" y="5675313"/>
          <a:ext cx="285831" cy="266483"/>
        </a:xfrm>
        <a:custGeom>
          <a:avLst/>
          <a:gdLst>
            <a:gd name="csX0" fmla="*/ 292695 w 314192"/>
            <a:gd name="csY0" fmla="*/ 85990 h 314192"/>
            <a:gd name="csX1" fmla="*/ 287321 w 314192"/>
            <a:gd name="csY1" fmla="*/ 91777 h 314192"/>
            <a:gd name="csX2" fmla="*/ 279466 w 314192"/>
            <a:gd name="csY2" fmla="*/ 90951 h 314192"/>
            <a:gd name="csX3" fmla="*/ 270785 w 314192"/>
            <a:gd name="csY3" fmla="*/ 89710 h 314192"/>
            <a:gd name="csX4" fmla="*/ 289388 w 314192"/>
            <a:gd name="csY4" fmla="*/ 157096 h 314192"/>
            <a:gd name="csX5" fmla="*/ 157096 w 314192"/>
            <a:gd name="csY5" fmla="*/ 289388 h 314192"/>
            <a:gd name="csX6" fmla="*/ 24805 w 314192"/>
            <a:gd name="csY6" fmla="*/ 157096 h 314192"/>
            <a:gd name="csX7" fmla="*/ 157096 w 314192"/>
            <a:gd name="csY7" fmla="*/ 24805 h 314192"/>
            <a:gd name="csX8" fmla="*/ 224482 w 314192"/>
            <a:gd name="csY8" fmla="*/ 43408 h 314192"/>
            <a:gd name="csX9" fmla="*/ 223656 w 314192"/>
            <a:gd name="csY9" fmla="*/ 35140 h 314192"/>
            <a:gd name="csX10" fmla="*/ 222415 w 314192"/>
            <a:gd name="csY10" fmla="*/ 26872 h 314192"/>
            <a:gd name="csX11" fmla="*/ 228203 w 314192"/>
            <a:gd name="csY11" fmla="*/ 21084 h 314192"/>
            <a:gd name="csX12" fmla="*/ 231097 w 314192"/>
            <a:gd name="csY12" fmla="*/ 18190 h 314192"/>
            <a:gd name="csX13" fmla="*/ 157096 w 314192"/>
            <a:gd name="csY13" fmla="*/ 0 h 314192"/>
            <a:gd name="csX14" fmla="*/ 0 w 314192"/>
            <a:gd name="csY14" fmla="*/ 157096 h 314192"/>
            <a:gd name="csX15" fmla="*/ 157096 w 314192"/>
            <a:gd name="csY15" fmla="*/ 314193 h 314192"/>
            <a:gd name="csX16" fmla="*/ 314193 w 314192"/>
            <a:gd name="csY16" fmla="*/ 157096 h 314192"/>
            <a:gd name="csX17" fmla="*/ 295589 w 314192"/>
            <a:gd name="csY17" fmla="*/ 83509 h 314192"/>
            <a:gd name="csX18" fmla="*/ 292695 w 314192"/>
            <a:gd name="csY18" fmla="*/ 85990 h 31419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</a:cxnLst>
          <a:rect l="l" t="t" r="r" b="b"/>
          <a:pathLst>
            <a:path w="314192" h="314192">
              <a:moveTo>
                <a:pt x="292695" y="85990"/>
              </a:moveTo>
              <a:lnTo>
                <a:pt x="287321" y="91777"/>
              </a:lnTo>
              <a:lnTo>
                <a:pt x="279466" y="90951"/>
              </a:lnTo>
              <a:lnTo>
                <a:pt x="270785" y="89710"/>
              </a:lnTo>
              <a:cubicBezTo>
                <a:pt x="282360" y="109554"/>
                <a:pt x="289388" y="132292"/>
                <a:pt x="289388" y="157096"/>
              </a:cubicBezTo>
              <a:cubicBezTo>
                <a:pt x="289388" y="229857"/>
                <a:pt x="229857" y="289388"/>
                <a:pt x="157096" y="289388"/>
              </a:cubicBezTo>
              <a:cubicBezTo>
                <a:pt x="84336" y="289388"/>
                <a:pt x="24805" y="229857"/>
                <a:pt x="24805" y="157096"/>
              </a:cubicBezTo>
              <a:cubicBezTo>
                <a:pt x="24805" y="84336"/>
                <a:pt x="84336" y="24805"/>
                <a:pt x="157096" y="24805"/>
              </a:cubicBezTo>
              <a:cubicBezTo>
                <a:pt x="181488" y="24805"/>
                <a:pt x="204639" y="31419"/>
                <a:pt x="224482" y="43408"/>
              </a:cubicBezTo>
              <a:lnTo>
                <a:pt x="223656" y="35140"/>
              </a:lnTo>
              <a:lnTo>
                <a:pt x="222415" y="26872"/>
              </a:lnTo>
              <a:lnTo>
                <a:pt x="228203" y="21084"/>
              </a:lnTo>
              <a:lnTo>
                <a:pt x="231097" y="18190"/>
              </a:lnTo>
              <a:cubicBezTo>
                <a:pt x="208773" y="6615"/>
                <a:pt x="183968" y="0"/>
                <a:pt x="157096" y="0"/>
              </a:cubicBezTo>
              <a:cubicBezTo>
                <a:pt x="70280" y="0"/>
                <a:pt x="0" y="70280"/>
                <a:pt x="0" y="157096"/>
              </a:cubicBezTo>
              <a:cubicBezTo>
                <a:pt x="0" y="243913"/>
                <a:pt x="70280" y="314193"/>
                <a:pt x="157096" y="314193"/>
              </a:cubicBezTo>
              <a:cubicBezTo>
                <a:pt x="243913" y="314193"/>
                <a:pt x="314193" y="243913"/>
                <a:pt x="314193" y="157096"/>
              </a:cubicBezTo>
              <a:cubicBezTo>
                <a:pt x="314193" y="130225"/>
                <a:pt x="307578" y="105420"/>
                <a:pt x="295589" y="83509"/>
              </a:cubicBezTo>
              <a:lnTo>
                <a:pt x="292695" y="85990"/>
              </a:lnTo>
              <a:close/>
            </a:path>
          </a:pathLst>
        </a:custGeom>
        <a:solidFill>
          <a:srgbClr val="000000"/>
        </a:solidFill>
        <a:ln w="4068" cap="flat">
          <a:noFill/>
          <a:prstDash val="solid"/>
          <a:miter/>
        </a:ln>
      </xdr:spPr>
    </xdr:sp>
    <xdr:clientData/>
  </xdr:twoCellAnchor>
  <xdr:twoCellAnchor>
    <xdr:from>
      <xdr:col>0</xdr:col>
      <xdr:colOff>442267</xdr:colOff>
      <xdr:row>20</xdr:row>
      <xdr:rowOff>33981</xdr:rowOff>
    </xdr:from>
    <xdr:to>
      <xdr:col>0</xdr:col>
      <xdr:colOff>640704</xdr:colOff>
      <xdr:row>20</xdr:row>
      <xdr:rowOff>232418</xdr:rowOff>
    </xdr:to>
    <xdr:sp macro="" textlink="">
      <xdr:nvSpPr>
        <xdr:cNvPr id="53" name="Forme libre : forme 52">
          <a:extLst>
            <a:ext uri="{FF2B5EF4-FFF2-40B4-BE49-F238E27FC236}">
              <a16:creationId xmlns:a16="http://schemas.microsoft.com/office/drawing/2014/main" id="{E9D2416F-73C2-E6FD-3838-E2D2CC0078C8}"/>
            </a:ext>
          </a:extLst>
        </xdr:cNvPr>
        <xdr:cNvSpPr/>
      </xdr:nvSpPr>
      <xdr:spPr>
        <a:xfrm>
          <a:off x="442267" y="5717231"/>
          <a:ext cx="198437" cy="198437"/>
        </a:xfrm>
        <a:custGeom>
          <a:avLst/>
          <a:gdLst>
            <a:gd name="csX0" fmla="*/ 168258 w 198437"/>
            <a:gd name="csY0" fmla="*/ 71107 h 198437"/>
            <a:gd name="csX1" fmla="*/ 173633 w 198437"/>
            <a:gd name="csY1" fmla="*/ 99219 h 198437"/>
            <a:gd name="csX2" fmla="*/ 99219 w 198437"/>
            <a:gd name="csY2" fmla="*/ 173633 h 198437"/>
            <a:gd name="csX3" fmla="*/ 24805 w 198437"/>
            <a:gd name="csY3" fmla="*/ 99219 h 198437"/>
            <a:gd name="csX4" fmla="*/ 99219 w 198437"/>
            <a:gd name="csY4" fmla="*/ 24805 h 198437"/>
            <a:gd name="csX5" fmla="*/ 127331 w 198437"/>
            <a:gd name="csY5" fmla="*/ 30179 h 198437"/>
            <a:gd name="csX6" fmla="*/ 145934 w 198437"/>
            <a:gd name="csY6" fmla="*/ 11576 h 198437"/>
            <a:gd name="csX7" fmla="*/ 99219 w 198437"/>
            <a:gd name="csY7" fmla="*/ 0 h 198437"/>
            <a:gd name="csX8" fmla="*/ 0 w 198437"/>
            <a:gd name="csY8" fmla="*/ 99219 h 198437"/>
            <a:gd name="csX9" fmla="*/ 99219 w 198437"/>
            <a:gd name="csY9" fmla="*/ 198438 h 198437"/>
            <a:gd name="csX10" fmla="*/ 198438 w 198437"/>
            <a:gd name="csY10" fmla="*/ 99219 h 198437"/>
            <a:gd name="csX11" fmla="*/ 186862 w 198437"/>
            <a:gd name="csY11" fmla="*/ 52503 h 198437"/>
            <a:gd name="csX12" fmla="*/ 168258 w 198437"/>
            <a:gd name="csY12" fmla="*/ 71107 h 19843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</a:cxnLst>
          <a:rect l="l" t="t" r="r" b="b"/>
          <a:pathLst>
            <a:path w="198437" h="198437">
              <a:moveTo>
                <a:pt x="168258" y="71107"/>
              </a:moveTo>
              <a:cubicBezTo>
                <a:pt x="171979" y="79788"/>
                <a:pt x="173633" y="89297"/>
                <a:pt x="173633" y="99219"/>
              </a:cubicBezTo>
              <a:cubicBezTo>
                <a:pt x="173633" y="140146"/>
                <a:pt x="140146" y="173633"/>
                <a:pt x="99219" y="173633"/>
              </a:cubicBezTo>
              <a:cubicBezTo>
                <a:pt x="58291" y="173633"/>
                <a:pt x="24805" y="140146"/>
                <a:pt x="24805" y="99219"/>
              </a:cubicBezTo>
              <a:cubicBezTo>
                <a:pt x="24805" y="58291"/>
                <a:pt x="58291" y="24805"/>
                <a:pt x="99219" y="24805"/>
              </a:cubicBezTo>
              <a:cubicBezTo>
                <a:pt x="109141" y="24805"/>
                <a:pt x="118649" y="26872"/>
                <a:pt x="127331" y="30179"/>
              </a:cubicBezTo>
              <a:lnTo>
                <a:pt x="145934" y="11576"/>
              </a:lnTo>
              <a:cubicBezTo>
                <a:pt x="131878" y="4134"/>
                <a:pt x="116169" y="0"/>
                <a:pt x="99219" y="0"/>
              </a:cubicBezTo>
              <a:cubicBezTo>
                <a:pt x="44648" y="0"/>
                <a:pt x="0" y="44648"/>
                <a:pt x="0" y="99219"/>
              </a:cubicBezTo>
              <a:cubicBezTo>
                <a:pt x="0" y="153789"/>
                <a:pt x="44648" y="198438"/>
                <a:pt x="99219" y="198438"/>
              </a:cubicBezTo>
              <a:cubicBezTo>
                <a:pt x="153789" y="198438"/>
                <a:pt x="198438" y="153789"/>
                <a:pt x="198438" y="99219"/>
              </a:cubicBezTo>
              <a:cubicBezTo>
                <a:pt x="198438" y="82269"/>
                <a:pt x="194303" y="66559"/>
                <a:pt x="186862" y="52503"/>
              </a:cubicBezTo>
              <a:lnTo>
                <a:pt x="168258" y="71107"/>
              </a:lnTo>
              <a:close/>
            </a:path>
          </a:pathLst>
        </a:custGeom>
        <a:solidFill>
          <a:schemeClr val="accent6"/>
        </a:solidFill>
        <a:ln w="4068" cap="flat">
          <a:noFill/>
          <a:prstDash val="solid"/>
          <a:miter/>
        </a:ln>
      </xdr:spPr>
    </xdr:sp>
    <xdr:clientData/>
  </xdr:twoCellAnchor>
  <xdr:twoCellAnchor>
    <xdr:from>
      <xdr:col>0</xdr:col>
      <xdr:colOff>503775</xdr:colOff>
      <xdr:row>27</xdr:row>
      <xdr:rowOff>171392</xdr:rowOff>
    </xdr:from>
    <xdr:to>
      <xdr:col>0</xdr:col>
      <xdr:colOff>620517</xdr:colOff>
      <xdr:row>28</xdr:row>
      <xdr:rowOff>61548</xdr:rowOff>
    </xdr:to>
    <xdr:sp macro="" textlink="">
      <xdr:nvSpPr>
        <xdr:cNvPr id="65" name="Forme libre : forme 64">
          <a:extLst>
            <a:ext uri="{FF2B5EF4-FFF2-40B4-BE49-F238E27FC236}">
              <a16:creationId xmlns:a16="http://schemas.microsoft.com/office/drawing/2014/main" id="{1C81FF1B-97D6-12EC-AE52-0354AD56F879}"/>
            </a:ext>
          </a:extLst>
        </xdr:cNvPr>
        <xdr:cNvSpPr/>
      </xdr:nvSpPr>
      <xdr:spPr>
        <a:xfrm>
          <a:off x="503775" y="8553392"/>
          <a:ext cx="116742" cy="160031"/>
        </a:xfrm>
        <a:custGeom>
          <a:avLst/>
          <a:gdLst>
            <a:gd name="csX0" fmla="*/ 115780 w 116742"/>
            <a:gd name="csY0" fmla="*/ 37273 h 160031"/>
            <a:gd name="csX1" fmla="*/ 112539 w 116742"/>
            <a:gd name="csY1" fmla="*/ 26334 h 160031"/>
            <a:gd name="csX2" fmla="*/ 101600 w 116742"/>
            <a:gd name="csY2" fmla="*/ 29576 h 160031"/>
            <a:gd name="csX3" fmla="*/ 85394 w 116742"/>
            <a:gd name="csY3" fmla="*/ 58341 h 160031"/>
            <a:gd name="csX4" fmla="*/ 96333 w 116742"/>
            <a:gd name="csY4" fmla="*/ 14990 h 160031"/>
            <a:gd name="csX5" fmla="*/ 90256 w 116742"/>
            <a:gd name="csY5" fmla="*/ 5267 h 160031"/>
            <a:gd name="csX6" fmla="*/ 80532 w 116742"/>
            <a:gd name="csY6" fmla="*/ 11344 h 160031"/>
            <a:gd name="csX7" fmla="*/ 71214 w 116742"/>
            <a:gd name="csY7" fmla="*/ 48617 h 160031"/>
            <a:gd name="csX8" fmla="*/ 71214 w 116742"/>
            <a:gd name="csY8" fmla="*/ 8103 h 160031"/>
            <a:gd name="csX9" fmla="*/ 63111 w 116742"/>
            <a:gd name="csY9" fmla="*/ 0 h 160031"/>
            <a:gd name="csX10" fmla="*/ 55008 w 116742"/>
            <a:gd name="csY10" fmla="*/ 8103 h 160031"/>
            <a:gd name="csX11" fmla="*/ 55008 w 116742"/>
            <a:gd name="csY11" fmla="*/ 51453 h 160031"/>
            <a:gd name="csX12" fmla="*/ 45690 w 116742"/>
            <a:gd name="csY12" fmla="*/ 11344 h 160031"/>
            <a:gd name="csX13" fmla="*/ 35967 w 116742"/>
            <a:gd name="csY13" fmla="*/ 5267 h 160031"/>
            <a:gd name="csX14" fmla="*/ 29889 w 116742"/>
            <a:gd name="csY14" fmla="*/ 14990 h 160031"/>
            <a:gd name="csX15" fmla="*/ 41233 w 116742"/>
            <a:gd name="csY15" fmla="*/ 63202 h 160031"/>
            <a:gd name="csX16" fmla="*/ 38397 w 116742"/>
            <a:gd name="csY16" fmla="*/ 79408 h 160031"/>
            <a:gd name="csX17" fmla="*/ 37992 w 116742"/>
            <a:gd name="csY17" fmla="*/ 79003 h 160031"/>
            <a:gd name="csX18" fmla="*/ 9632 w 116742"/>
            <a:gd name="csY18" fmla="*/ 56315 h 160031"/>
            <a:gd name="csX19" fmla="*/ 314 w 116742"/>
            <a:gd name="csY19" fmla="*/ 61582 h 160031"/>
            <a:gd name="csX20" fmla="*/ 5581 w 116742"/>
            <a:gd name="csY20" fmla="*/ 70900 h 160031"/>
            <a:gd name="csX21" fmla="*/ 20976 w 116742"/>
            <a:gd name="csY21" fmla="*/ 87916 h 160031"/>
            <a:gd name="csX22" fmla="*/ 47716 w 116742"/>
            <a:gd name="csY22" fmla="*/ 116681 h 160031"/>
            <a:gd name="csX23" fmla="*/ 47716 w 116742"/>
            <a:gd name="csY23" fmla="*/ 160032 h 160031"/>
            <a:gd name="csX24" fmla="*/ 83368 w 116742"/>
            <a:gd name="csY24" fmla="*/ 160032 h 160031"/>
            <a:gd name="csX25" fmla="*/ 83368 w 116742"/>
            <a:gd name="csY25" fmla="*/ 114251 h 160031"/>
            <a:gd name="csX26" fmla="*/ 98764 w 116742"/>
            <a:gd name="csY26" fmla="*/ 67659 h 160031"/>
            <a:gd name="csX27" fmla="*/ 115780 w 116742"/>
            <a:gd name="csY27" fmla="*/ 37273 h 160031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</a:cxnLst>
          <a:rect l="l" t="t" r="r" b="b"/>
          <a:pathLst>
            <a:path w="116742" h="160031">
              <a:moveTo>
                <a:pt x="115780" y="37273"/>
              </a:moveTo>
              <a:cubicBezTo>
                <a:pt x="117806" y="33222"/>
                <a:pt x="116590" y="28360"/>
                <a:pt x="112539" y="26334"/>
              </a:cubicBezTo>
              <a:cubicBezTo>
                <a:pt x="108487" y="24309"/>
                <a:pt x="103626" y="25524"/>
                <a:pt x="101600" y="29576"/>
              </a:cubicBezTo>
              <a:lnTo>
                <a:pt x="85394" y="58341"/>
              </a:lnTo>
              <a:lnTo>
                <a:pt x="96333" y="14990"/>
              </a:lnTo>
              <a:cubicBezTo>
                <a:pt x="97548" y="10534"/>
                <a:pt x="94712" y="6077"/>
                <a:pt x="90256" y="5267"/>
              </a:cubicBezTo>
              <a:cubicBezTo>
                <a:pt x="85799" y="4051"/>
                <a:pt x="81343" y="6887"/>
                <a:pt x="80532" y="11344"/>
              </a:cubicBezTo>
              <a:lnTo>
                <a:pt x="71214" y="48617"/>
              </a:lnTo>
              <a:lnTo>
                <a:pt x="71214" y="8103"/>
              </a:lnTo>
              <a:cubicBezTo>
                <a:pt x="71214" y="3646"/>
                <a:pt x="67568" y="0"/>
                <a:pt x="63111" y="0"/>
              </a:cubicBezTo>
              <a:cubicBezTo>
                <a:pt x="58655" y="0"/>
                <a:pt x="55008" y="3646"/>
                <a:pt x="55008" y="8103"/>
              </a:cubicBezTo>
              <a:lnTo>
                <a:pt x="55008" y="51453"/>
              </a:lnTo>
              <a:lnTo>
                <a:pt x="45690" y="11344"/>
              </a:lnTo>
              <a:cubicBezTo>
                <a:pt x="44880" y="6887"/>
                <a:pt x="40423" y="4457"/>
                <a:pt x="35967" y="5267"/>
              </a:cubicBezTo>
              <a:cubicBezTo>
                <a:pt x="31510" y="6077"/>
                <a:pt x="29079" y="10534"/>
                <a:pt x="29889" y="14990"/>
              </a:cubicBezTo>
              <a:lnTo>
                <a:pt x="41233" y="63202"/>
              </a:lnTo>
              <a:cubicBezTo>
                <a:pt x="40828" y="68874"/>
                <a:pt x="39613" y="74546"/>
                <a:pt x="38397" y="79408"/>
              </a:cubicBezTo>
              <a:cubicBezTo>
                <a:pt x="38397" y="79408"/>
                <a:pt x="38397" y="79003"/>
                <a:pt x="37992" y="79003"/>
              </a:cubicBezTo>
              <a:cubicBezTo>
                <a:pt x="31105" y="68469"/>
                <a:pt x="20166" y="59151"/>
                <a:pt x="9632" y="56315"/>
              </a:cubicBezTo>
              <a:cubicBezTo>
                <a:pt x="5581" y="55100"/>
                <a:pt x="1529" y="57530"/>
                <a:pt x="314" y="61582"/>
              </a:cubicBezTo>
              <a:cubicBezTo>
                <a:pt x="-901" y="65633"/>
                <a:pt x="1529" y="69685"/>
                <a:pt x="5581" y="70900"/>
              </a:cubicBezTo>
              <a:cubicBezTo>
                <a:pt x="10848" y="72116"/>
                <a:pt x="15709" y="79813"/>
                <a:pt x="20976" y="87916"/>
              </a:cubicBezTo>
              <a:cubicBezTo>
                <a:pt x="27459" y="98045"/>
                <a:pt x="35561" y="109794"/>
                <a:pt x="47716" y="116681"/>
              </a:cubicBezTo>
              <a:lnTo>
                <a:pt x="47716" y="160032"/>
              </a:lnTo>
              <a:lnTo>
                <a:pt x="83368" y="160032"/>
              </a:lnTo>
              <a:lnTo>
                <a:pt x="83368" y="114251"/>
              </a:lnTo>
              <a:cubicBezTo>
                <a:pt x="96738" y="107363"/>
                <a:pt x="98359" y="78598"/>
                <a:pt x="98764" y="67659"/>
              </a:cubicBezTo>
              <a:lnTo>
                <a:pt x="115780" y="37273"/>
              </a:lnTo>
              <a:close/>
            </a:path>
          </a:pathLst>
        </a:custGeom>
        <a:solidFill>
          <a:schemeClr val="accent6"/>
        </a:solidFill>
        <a:ln w="3969" cap="flat">
          <a:noFill/>
          <a:prstDash val="solid"/>
          <a:miter/>
        </a:ln>
      </xdr:spPr>
    </xdr:sp>
    <xdr:clientData/>
  </xdr:twoCellAnchor>
  <xdr:twoCellAnchor>
    <xdr:from>
      <xdr:col>0</xdr:col>
      <xdr:colOff>371607</xdr:colOff>
      <xdr:row>27</xdr:row>
      <xdr:rowOff>121810</xdr:rowOff>
    </xdr:from>
    <xdr:to>
      <xdr:col>0</xdr:col>
      <xdr:colOff>527899</xdr:colOff>
      <xdr:row>27</xdr:row>
      <xdr:rowOff>241887</xdr:rowOff>
    </xdr:to>
    <xdr:sp macro="" textlink="">
      <xdr:nvSpPr>
        <xdr:cNvPr id="66" name="Forme libre : forme 65">
          <a:extLst>
            <a:ext uri="{FF2B5EF4-FFF2-40B4-BE49-F238E27FC236}">
              <a16:creationId xmlns:a16="http://schemas.microsoft.com/office/drawing/2014/main" id="{136FEDEF-8A2E-AB1B-C967-7869C750C640}"/>
            </a:ext>
          </a:extLst>
        </xdr:cNvPr>
        <xdr:cNvSpPr/>
      </xdr:nvSpPr>
      <xdr:spPr>
        <a:xfrm>
          <a:off x="371607" y="8503810"/>
          <a:ext cx="156292" cy="120077"/>
        </a:xfrm>
        <a:custGeom>
          <a:avLst/>
          <a:gdLst>
            <a:gd name="csX0" fmla="*/ 104932 w 156292"/>
            <a:gd name="csY0" fmla="*/ 90097 h 120077"/>
            <a:gd name="csX1" fmla="*/ 140180 w 156292"/>
            <a:gd name="csY1" fmla="*/ 90502 h 120077"/>
            <a:gd name="csX2" fmla="*/ 140180 w 156292"/>
            <a:gd name="csY2" fmla="*/ 90502 h 120077"/>
            <a:gd name="csX3" fmla="*/ 148283 w 156292"/>
            <a:gd name="csY3" fmla="*/ 82399 h 120077"/>
            <a:gd name="csX4" fmla="*/ 140180 w 156292"/>
            <a:gd name="csY4" fmla="*/ 74297 h 120077"/>
            <a:gd name="csX5" fmla="*/ 107363 w 156292"/>
            <a:gd name="csY5" fmla="*/ 73891 h 120077"/>
            <a:gd name="csX6" fmla="*/ 150308 w 156292"/>
            <a:gd name="csY6" fmla="*/ 62953 h 120077"/>
            <a:gd name="csX7" fmla="*/ 155980 w 156292"/>
            <a:gd name="csY7" fmla="*/ 53229 h 120077"/>
            <a:gd name="csX8" fmla="*/ 146257 w 156292"/>
            <a:gd name="csY8" fmla="*/ 47557 h 120077"/>
            <a:gd name="csX9" fmla="*/ 108984 w 156292"/>
            <a:gd name="csY9" fmla="*/ 57281 h 120077"/>
            <a:gd name="csX10" fmla="*/ 144636 w 156292"/>
            <a:gd name="csY10" fmla="*/ 37834 h 120077"/>
            <a:gd name="csX11" fmla="*/ 147877 w 156292"/>
            <a:gd name="csY11" fmla="*/ 26895 h 120077"/>
            <a:gd name="csX12" fmla="*/ 136939 w 156292"/>
            <a:gd name="csY12" fmla="*/ 23654 h 120077"/>
            <a:gd name="csX13" fmla="*/ 98855 w 156292"/>
            <a:gd name="csY13" fmla="*/ 43911 h 120077"/>
            <a:gd name="csX14" fmla="*/ 129646 w 156292"/>
            <a:gd name="csY14" fmla="*/ 16766 h 120077"/>
            <a:gd name="csX15" fmla="*/ 130456 w 156292"/>
            <a:gd name="csY15" fmla="*/ 5422 h 120077"/>
            <a:gd name="csX16" fmla="*/ 119112 w 156292"/>
            <a:gd name="csY16" fmla="*/ 4612 h 120077"/>
            <a:gd name="csX17" fmla="*/ 81839 w 156292"/>
            <a:gd name="csY17" fmla="*/ 37023 h 120077"/>
            <a:gd name="csX18" fmla="*/ 66038 w 156292"/>
            <a:gd name="csY18" fmla="*/ 41885 h 120077"/>
            <a:gd name="csX19" fmla="*/ 66444 w 156292"/>
            <a:gd name="csY19" fmla="*/ 41480 h 120077"/>
            <a:gd name="csX20" fmla="*/ 72926 w 156292"/>
            <a:gd name="csY20" fmla="*/ 5827 h 120077"/>
            <a:gd name="csX21" fmla="*/ 63608 w 156292"/>
            <a:gd name="csY21" fmla="*/ 155 h 120077"/>
            <a:gd name="csX22" fmla="*/ 57936 w 156292"/>
            <a:gd name="csY22" fmla="*/ 9474 h 120077"/>
            <a:gd name="csX23" fmla="*/ 50643 w 156292"/>
            <a:gd name="csY23" fmla="*/ 30946 h 120077"/>
            <a:gd name="csX24" fmla="*/ 38084 w 156292"/>
            <a:gd name="csY24" fmla="*/ 68219 h 120077"/>
            <a:gd name="csX25" fmla="*/ 0 w 156292"/>
            <a:gd name="csY25" fmla="*/ 88882 h 120077"/>
            <a:gd name="csX26" fmla="*/ 17016 w 156292"/>
            <a:gd name="csY26" fmla="*/ 120078 h 120077"/>
            <a:gd name="csX27" fmla="*/ 57125 w 156292"/>
            <a:gd name="csY27" fmla="*/ 98605 h 120077"/>
            <a:gd name="csX28" fmla="*/ 104932 w 156292"/>
            <a:gd name="csY28" fmla="*/ 90097 h 12007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</a:cxnLst>
          <a:rect l="l" t="t" r="r" b="b"/>
          <a:pathLst>
            <a:path w="156292" h="120077">
              <a:moveTo>
                <a:pt x="104932" y="90097"/>
              </a:moveTo>
              <a:lnTo>
                <a:pt x="140180" y="90502"/>
              </a:lnTo>
              <a:cubicBezTo>
                <a:pt x="140180" y="90502"/>
                <a:pt x="140180" y="90502"/>
                <a:pt x="140180" y="90502"/>
              </a:cubicBezTo>
              <a:cubicBezTo>
                <a:pt x="144636" y="90502"/>
                <a:pt x="148283" y="86856"/>
                <a:pt x="148283" y="82399"/>
              </a:cubicBezTo>
              <a:cubicBezTo>
                <a:pt x="148283" y="77943"/>
                <a:pt x="144636" y="74297"/>
                <a:pt x="140180" y="74297"/>
              </a:cubicBezTo>
              <a:lnTo>
                <a:pt x="107363" y="73891"/>
              </a:lnTo>
              <a:lnTo>
                <a:pt x="150308" y="62953"/>
              </a:lnTo>
              <a:cubicBezTo>
                <a:pt x="154765" y="61737"/>
                <a:pt x="157196" y="57281"/>
                <a:pt x="155980" y="53229"/>
              </a:cubicBezTo>
              <a:cubicBezTo>
                <a:pt x="154765" y="48773"/>
                <a:pt x="150308" y="46342"/>
                <a:pt x="146257" y="47557"/>
              </a:cubicBezTo>
              <a:lnTo>
                <a:pt x="108984" y="57281"/>
              </a:lnTo>
              <a:lnTo>
                <a:pt x="144636" y="37834"/>
              </a:lnTo>
              <a:cubicBezTo>
                <a:pt x="148688" y="35808"/>
                <a:pt x="149903" y="30946"/>
                <a:pt x="147877" y="26895"/>
              </a:cubicBezTo>
              <a:cubicBezTo>
                <a:pt x="145852" y="22843"/>
                <a:pt x="140990" y="21628"/>
                <a:pt x="136939" y="23654"/>
              </a:cubicBezTo>
              <a:lnTo>
                <a:pt x="98855" y="43911"/>
              </a:lnTo>
              <a:lnTo>
                <a:pt x="129646" y="16766"/>
              </a:lnTo>
              <a:cubicBezTo>
                <a:pt x="132887" y="13930"/>
                <a:pt x="133292" y="8663"/>
                <a:pt x="130456" y="5422"/>
              </a:cubicBezTo>
              <a:cubicBezTo>
                <a:pt x="127620" y="2181"/>
                <a:pt x="122353" y="1776"/>
                <a:pt x="119112" y="4612"/>
              </a:cubicBezTo>
              <a:lnTo>
                <a:pt x="81839" y="37023"/>
              </a:lnTo>
              <a:cubicBezTo>
                <a:pt x="76572" y="39454"/>
                <a:pt x="71305" y="41075"/>
                <a:pt x="66038" y="41885"/>
              </a:cubicBezTo>
              <a:cubicBezTo>
                <a:pt x="66038" y="41885"/>
                <a:pt x="66038" y="41480"/>
                <a:pt x="66444" y="41480"/>
              </a:cubicBezTo>
              <a:cubicBezTo>
                <a:pt x="72521" y="30136"/>
                <a:pt x="75357" y="16361"/>
                <a:pt x="72926" y="5827"/>
              </a:cubicBezTo>
              <a:cubicBezTo>
                <a:pt x="72116" y="1776"/>
                <a:pt x="67659" y="-655"/>
                <a:pt x="63608" y="155"/>
              </a:cubicBezTo>
              <a:cubicBezTo>
                <a:pt x="59556" y="966"/>
                <a:pt x="57125" y="5422"/>
                <a:pt x="57936" y="9474"/>
              </a:cubicBezTo>
              <a:cubicBezTo>
                <a:pt x="59151" y="14740"/>
                <a:pt x="55100" y="22438"/>
                <a:pt x="50643" y="30946"/>
              </a:cubicBezTo>
              <a:cubicBezTo>
                <a:pt x="44971" y="41480"/>
                <a:pt x="38489" y="54039"/>
                <a:pt x="38084" y="68219"/>
              </a:cubicBezTo>
              <a:lnTo>
                <a:pt x="0" y="88882"/>
              </a:lnTo>
              <a:lnTo>
                <a:pt x="17016" y="120078"/>
              </a:lnTo>
              <a:lnTo>
                <a:pt x="57125" y="98605"/>
              </a:lnTo>
              <a:cubicBezTo>
                <a:pt x="69280" y="107113"/>
                <a:pt x="95209" y="94959"/>
                <a:pt x="104932" y="90097"/>
              </a:cubicBezTo>
              <a:close/>
            </a:path>
          </a:pathLst>
        </a:custGeom>
        <a:solidFill>
          <a:schemeClr val="accent3"/>
        </a:solidFill>
        <a:ln w="3969" cap="flat">
          <a:noFill/>
          <a:prstDash val="solid"/>
          <a:miter/>
        </a:ln>
      </xdr:spPr>
    </xdr:sp>
    <xdr:clientData/>
  </xdr:twoCellAnchor>
  <xdr:twoCellAnchor>
    <xdr:from>
      <xdr:col>0</xdr:col>
      <xdr:colOff>430353</xdr:colOff>
      <xdr:row>26</xdr:row>
      <xdr:rowOff>160701</xdr:rowOff>
    </xdr:from>
    <xdr:to>
      <xdr:col>0</xdr:col>
      <xdr:colOff>572327</xdr:colOff>
      <xdr:row>27</xdr:row>
      <xdr:rowOff>120344</xdr:rowOff>
    </xdr:to>
    <xdr:sp macro="" textlink="">
      <xdr:nvSpPr>
        <xdr:cNvPr id="67" name="Forme libre : forme 66">
          <a:extLst>
            <a:ext uri="{FF2B5EF4-FFF2-40B4-BE49-F238E27FC236}">
              <a16:creationId xmlns:a16="http://schemas.microsoft.com/office/drawing/2014/main" id="{3A82D6D5-A7D3-ACAB-803F-D2AFF1AF067B}"/>
            </a:ext>
          </a:extLst>
        </xdr:cNvPr>
        <xdr:cNvSpPr/>
      </xdr:nvSpPr>
      <xdr:spPr>
        <a:xfrm>
          <a:off x="430353" y="8360139"/>
          <a:ext cx="141974" cy="142205"/>
        </a:xfrm>
        <a:custGeom>
          <a:avLst/>
          <a:gdLst>
            <a:gd name="csX0" fmla="*/ 50643 w 141974"/>
            <a:gd name="csY0" fmla="*/ 101691 h 142205"/>
            <a:gd name="csX1" fmla="*/ 59151 w 141974"/>
            <a:gd name="csY1" fmla="*/ 135723 h 142205"/>
            <a:gd name="csX2" fmla="*/ 66849 w 141974"/>
            <a:gd name="csY2" fmla="*/ 141800 h 142205"/>
            <a:gd name="csX3" fmla="*/ 68874 w 141974"/>
            <a:gd name="csY3" fmla="*/ 141395 h 142205"/>
            <a:gd name="csX4" fmla="*/ 74952 w 141974"/>
            <a:gd name="csY4" fmla="*/ 131672 h 142205"/>
            <a:gd name="csX5" fmla="*/ 67254 w 141974"/>
            <a:gd name="csY5" fmla="*/ 99665 h 142205"/>
            <a:gd name="csX6" fmla="*/ 88726 w 141974"/>
            <a:gd name="csY6" fmla="*/ 138154 h 142205"/>
            <a:gd name="csX7" fmla="*/ 96019 w 141974"/>
            <a:gd name="csY7" fmla="*/ 142205 h 142205"/>
            <a:gd name="csX8" fmla="*/ 100071 w 141974"/>
            <a:gd name="csY8" fmla="*/ 140990 h 142205"/>
            <a:gd name="csX9" fmla="*/ 103312 w 141974"/>
            <a:gd name="csY9" fmla="*/ 130051 h 142205"/>
            <a:gd name="csX10" fmla="*/ 84675 w 141974"/>
            <a:gd name="csY10" fmla="*/ 96424 h 142205"/>
            <a:gd name="csX11" fmla="*/ 112225 w 141974"/>
            <a:gd name="csY11" fmla="*/ 126000 h 142205"/>
            <a:gd name="csX12" fmla="*/ 118302 w 141974"/>
            <a:gd name="csY12" fmla="*/ 128431 h 142205"/>
            <a:gd name="csX13" fmla="*/ 123974 w 141974"/>
            <a:gd name="csY13" fmla="*/ 126405 h 142205"/>
            <a:gd name="csX14" fmla="*/ 124379 w 141974"/>
            <a:gd name="csY14" fmla="*/ 115061 h 142205"/>
            <a:gd name="csX15" fmla="*/ 94804 w 141974"/>
            <a:gd name="csY15" fmla="*/ 83460 h 142205"/>
            <a:gd name="csX16" fmla="*/ 129241 w 141974"/>
            <a:gd name="csY16" fmla="*/ 106553 h 142205"/>
            <a:gd name="csX17" fmla="*/ 133697 w 141974"/>
            <a:gd name="csY17" fmla="*/ 107768 h 142205"/>
            <a:gd name="csX18" fmla="*/ 140585 w 141974"/>
            <a:gd name="csY18" fmla="*/ 104122 h 142205"/>
            <a:gd name="csX19" fmla="*/ 138559 w 141974"/>
            <a:gd name="csY19" fmla="*/ 92778 h 142205"/>
            <a:gd name="csX20" fmla="*/ 97234 w 141974"/>
            <a:gd name="csY20" fmla="*/ 65228 h 142205"/>
            <a:gd name="csX21" fmla="*/ 88321 w 141974"/>
            <a:gd name="csY21" fmla="*/ 51453 h 142205"/>
            <a:gd name="csX22" fmla="*/ 88726 w 141974"/>
            <a:gd name="csY22" fmla="*/ 51453 h 142205"/>
            <a:gd name="csX23" fmla="*/ 124784 w 141974"/>
            <a:gd name="csY23" fmla="*/ 48617 h 142205"/>
            <a:gd name="csX24" fmla="*/ 127620 w 141974"/>
            <a:gd name="csY24" fmla="*/ 38489 h 142205"/>
            <a:gd name="csX25" fmla="*/ 117492 w 141974"/>
            <a:gd name="csY25" fmla="*/ 35653 h 142205"/>
            <a:gd name="csX26" fmla="*/ 94804 w 141974"/>
            <a:gd name="csY26" fmla="*/ 34032 h 142205"/>
            <a:gd name="csX27" fmla="*/ 55505 w 141974"/>
            <a:gd name="csY27" fmla="*/ 31601 h 142205"/>
            <a:gd name="csX28" fmla="*/ 25929 w 141974"/>
            <a:gd name="csY28" fmla="*/ 0 h 142205"/>
            <a:gd name="csX29" fmla="*/ 0 w 141974"/>
            <a:gd name="csY29" fmla="*/ 24309 h 142205"/>
            <a:gd name="csX30" fmla="*/ 31196 w 141974"/>
            <a:gd name="csY30" fmla="*/ 57530 h 142205"/>
            <a:gd name="csX31" fmla="*/ 50643 w 141974"/>
            <a:gd name="csY31" fmla="*/ 101691 h 14220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</a:cxnLst>
          <a:rect l="l" t="t" r="r" b="b"/>
          <a:pathLst>
            <a:path w="141974" h="142205">
              <a:moveTo>
                <a:pt x="50643" y="101691"/>
              </a:moveTo>
              <a:lnTo>
                <a:pt x="59151" y="135723"/>
              </a:lnTo>
              <a:cubicBezTo>
                <a:pt x="59961" y="139369"/>
                <a:pt x="63202" y="141800"/>
                <a:pt x="66849" y="141800"/>
              </a:cubicBezTo>
              <a:cubicBezTo>
                <a:pt x="67659" y="141800"/>
                <a:pt x="68064" y="141800"/>
                <a:pt x="68874" y="141395"/>
              </a:cubicBezTo>
              <a:cubicBezTo>
                <a:pt x="73331" y="140180"/>
                <a:pt x="75762" y="136128"/>
                <a:pt x="74952" y="131672"/>
              </a:cubicBezTo>
              <a:lnTo>
                <a:pt x="67254" y="99665"/>
              </a:lnTo>
              <a:lnTo>
                <a:pt x="88726" y="138154"/>
              </a:lnTo>
              <a:cubicBezTo>
                <a:pt x="90347" y="140990"/>
                <a:pt x="92778" y="142205"/>
                <a:pt x="96019" y="142205"/>
              </a:cubicBezTo>
              <a:cubicBezTo>
                <a:pt x="97234" y="142205"/>
                <a:pt x="98855" y="141800"/>
                <a:pt x="100071" y="140990"/>
              </a:cubicBezTo>
              <a:cubicBezTo>
                <a:pt x="104122" y="138964"/>
                <a:pt x="105337" y="133697"/>
                <a:pt x="103312" y="130051"/>
              </a:cubicBezTo>
              <a:lnTo>
                <a:pt x="84675" y="96424"/>
              </a:lnTo>
              <a:lnTo>
                <a:pt x="112225" y="126000"/>
              </a:lnTo>
              <a:cubicBezTo>
                <a:pt x="113845" y="127620"/>
                <a:pt x="115871" y="128431"/>
                <a:pt x="118302" y="128431"/>
              </a:cubicBezTo>
              <a:cubicBezTo>
                <a:pt x="120328" y="128431"/>
                <a:pt x="122353" y="127620"/>
                <a:pt x="123974" y="126405"/>
              </a:cubicBezTo>
              <a:cubicBezTo>
                <a:pt x="127215" y="123164"/>
                <a:pt x="127215" y="118302"/>
                <a:pt x="124379" y="115061"/>
              </a:cubicBezTo>
              <a:lnTo>
                <a:pt x="94804" y="83460"/>
              </a:lnTo>
              <a:lnTo>
                <a:pt x="129241" y="106553"/>
              </a:lnTo>
              <a:cubicBezTo>
                <a:pt x="130456" y="107363"/>
                <a:pt x="132077" y="107768"/>
                <a:pt x="133697" y="107768"/>
              </a:cubicBezTo>
              <a:cubicBezTo>
                <a:pt x="136128" y="107768"/>
                <a:pt x="138964" y="106553"/>
                <a:pt x="140585" y="104122"/>
              </a:cubicBezTo>
              <a:cubicBezTo>
                <a:pt x="143016" y="100476"/>
                <a:pt x="142205" y="95209"/>
                <a:pt x="138559" y="92778"/>
              </a:cubicBezTo>
              <a:lnTo>
                <a:pt x="97234" y="65228"/>
              </a:lnTo>
              <a:cubicBezTo>
                <a:pt x="93588" y="60772"/>
                <a:pt x="90752" y="55910"/>
                <a:pt x="88321" y="51453"/>
              </a:cubicBezTo>
              <a:cubicBezTo>
                <a:pt x="88321" y="51453"/>
                <a:pt x="88726" y="51453"/>
                <a:pt x="88726" y="51453"/>
              </a:cubicBezTo>
              <a:cubicBezTo>
                <a:pt x="100881" y="54289"/>
                <a:pt x="115061" y="53884"/>
                <a:pt x="124784" y="48617"/>
              </a:cubicBezTo>
              <a:cubicBezTo>
                <a:pt x="128431" y="46592"/>
                <a:pt x="129646" y="42135"/>
                <a:pt x="127620" y="38489"/>
              </a:cubicBezTo>
              <a:cubicBezTo>
                <a:pt x="125595" y="34842"/>
                <a:pt x="121138" y="33627"/>
                <a:pt x="117492" y="35653"/>
              </a:cubicBezTo>
              <a:cubicBezTo>
                <a:pt x="113035" y="38084"/>
                <a:pt x="104122" y="36058"/>
                <a:pt x="94804" y="34032"/>
              </a:cubicBezTo>
              <a:cubicBezTo>
                <a:pt x="83054" y="31196"/>
                <a:pt x="69280" y="27955"/>
                <a:pt x="55505" y="31601"/>
              </a:cubicBezTo>
              <a:lnTo>
                <a:pt x="25929" y="0"/>
              </a:lnTo>
              <a:lnTo>
                <a:pt x="0" y="24309"/>
              </a:lnTo>
              <a:lnTo>
                <a:pt x="31196" y="57530"/>
              </a:lnTo>
              <a:cubicBezTo>
                <a:pt x="24714" y="71710"/>
                <a:pt x="42945" y="93993"/>
                <a:pt x="50643" y="101691"/>
              </a:cubicBezTo>
              <a:close/>
            </a:path>
          </a:pathLst>
        </a:custGeom>
        <a:solidFill>
          <a:srgbClr val="000000"/>
        </a:solidFill>
        <a:ln w="3969" cap="flat">
          <a:noFill/>
          <a:prstDash val="solid"/>
          <a:miter/>
        </a:ln>
      </xdr:spPr>
    </xdr:sp>
    <xdr:clientData/>
  </xdr:twoCellAnchor>
  <xdr:twoCellAnchor>
    <xdr:from>
      <xdr:col>0</xdr:col>
      <xdr:colOff>606821</xdr:colOff>
      <xdr:row>27</xdr:row>
      <xdr:rowOff>119382</xdr:rowOff>
    </xdr:from>
    <xdr:to>
      <xdr:col>0</xdr:col>
      <xdr:colOff>747579</xdr:colOff>
      <xdr:row>27</xdr:row>
      <xdr:rowOff>263360</xdr:rowOff>
    </xdr:to>
    <xdr:sp macro="" textlink="">
      <xdr:nvSpPr>
        <xdr:cNvPr id="68" name="Forme libre : forme 67">
          <a:extLst>
            <a:ext uri="{FF2B5EF4-FFF2-40B4-BE49-F238E27FC236}">
              <a16:creationId xmlns:a16="http://schemas.microsoft.com/office/drawing/2014/main" id="{CC996435-1769-A83B-BCE4-FD857057C5B6}"/>
            </a:ext>
          </a:extLst>
        </xdr:cNvPr>
        <xdr:cNvSpPr/>
      </xdr:nvSpPr>
      <xdr:spPr>
        <a:xfrm>
          <a:off x="606821" y="8501382"/>
          <a:ext cx="140758" cy="143978"/>
        </a:xfrm>
        <a:custGeom>
          <a:avLst/>
          <a:gdLst>
            <a:gd name="csX0" fmla="*/ 140759 w 140758"/>
            <a:gd name="csY0" fmla="*/ 119669 h 143978"/>
            <a:gd name="csX1" fmla="*/ 109968 w 140758"/>
            <a:gd name="csY1" fmla="*/ 86042 h 143978"/>
            <a:gd name="csX2" fmla="*/ 89711 w 140758"/>
            <a:gd name="csY2" fmla="*/ 41477 h 143978"/>
            <a:gd name="csX3" fmla="*/ 81608 w 140758"/>
            <a:gd name="csY3" fmla="*/ 7445 h 143978"/>
            <a:gd name="csX4" fmla="*/ 71885 w 140758"/>
            <a:gd name="csY4" fmla="*/ 1367 h 143978"/>
            <a:gd name="csX5" fmla="*/ 65807 w 140758"/>
            <a:gd name="csY5" fmla="*/ 11091 h 143978"/>
            <a:gd name="csX6" fmla="*/ 73505 w 140758"/>
            <a:gd name="csY6" fmla="*/ 43097 h 143978"/>
            <a:gd name="csX7" fmla="*/ 52032 w 140758"/>
            <a:gd name="csY7" fmla="*/ 4203 h 143978"/>
            <a:gd name="csX8" fmla="*/ 41094 w 140758"/>
            <a:gd name="csY8" fmla="*/ 962 h 143978"/>
            <a:gd name="csX9" fmla="*/ 37852 w 140758"/>
            <a:gd name="csY9" fmla="*/ 11901 h 143978"/>
            <a:gd name="csX10" fmla="*/ 56489 w 140758"/>
            <a:gd name="csY10" fmla="*/ 45933 h 143978"/>
            <a:gd name="csX11" fmla="*/ 28939 w 140758"/>
            <a:gd name="csY11" fmla="*/ 16358 h 143978"/>
            <a:gd name="csX12" fmla="*/ 17595 w 140758"/>
            <a:gd name="csY12" fmla="*/ 15953 h 143978"/>
            <a:gd name="csX13" fmla="*/ 17190 w 140758"/>
            <a:gd name="csY13" fmla="*/ 27297 h 143978"/>
            <a:gd name="csX14" fmla="*/ 46766 w 140758"/>
            <a:gd name="csY14" fmla="*/ 59303 h 143978"/>
            <a:gd name="csX15" fmla="*/ 12734 w 140758"/>
            <a:gd name="csY15" fmla="*/ 36210 h 143978"/>
            <a:gd name="csX16" fmla="*/ 1390 w 140758"/>
            <a:gd name="csY16" fmla="*/ 38236 h 143978"/>
            <a:gd name="csX17" fmla="*/ 3415 w 140758"/>
            <a:gd name="csY17" fmla="*/ 49580 h 143978"/>
            <a:gd name="csX18" fmla="*/ 44335 w 140758"/>
            <a:gd name="csY18" fmla="*/ 77534 h 143978"/>
            <a:gd name="csX19" fmla="*/ 53248 w 140758"/>
            <a:gd name="csY19" fmla="*/ 91309 h 143978"/>
            <a:gd name="csX20" fmla="*/ 52843 w 140758"/>
            <a:gd name="csY20" fmla="*/ 91309 h 143978"/>
            <a:gd name="csX21" fmla="*/ 16785 w 140758"/>
            <a:gd name="csY21" fmla="*/ 94145 h 143978"/>
            <a:gd name="csX22" fmla="*/ 13544 w 140758"/>
            <a:gd name="csY22" fmla="*/ 104274 h 143978"/>
            <a:gd name="csX23" fmla="*/ 23672 w 140758"/>
            <a:gd name="csY23" fmla="*/ 107515 h 143978"/>
            <a:gd name="csX24" fmla="*/ 46360 w 140758"/>
            <a:gd name="csY24" fmla="*/ 109541 h 143978"/>
            <a:gd name="csX25" fmla="*/ 85659 w 140758"/>
            <a:gd name="csY25" fmla="*/ 112377 h 143978"/>
            <a:gd name="csX26" fmla="*/ 114830 w 140758"/>
            <a:gd name="csY26" fmla="*/ 143978 h 143978"/>
            <a:gd name="csX27" fmla="*/ 140759 w 140758"/>
            <a:gd name="csY27" fmla="*/ 119669 h 14397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</a:cxnLst>
          <a:rect l="l" t="t" r="r" b="b"/>
          <a:pathLst>
            <a:path w="140758" h="143978">
              <a:moveTo>
                <a:pt x="140759" y="119669"/>
              </a:moveTo>
              <a:lnTo>
                <a:pt x="109968" y="86042"/>
              </a:lnTo>
              <a:cubicBezTo>
                <a:pt x="115235" y="71862"/>
                <a:pt x="97003" y="49580"/>
                <a:pt x="89711" y="41477"/>
              </a:cubicBezTo>
              <a:lnTo>
                <a:pt x="81608" y="7445"/>
              </a:lnTo>
              <a:cubicBezTo>
                <a:pt x="80393" y="2988"/>
                <a:pt x="76341" y="557"/>
                <a:pt x="71885" y="1367"/>
              </a:cubicBezTo>
              <a:cubicBezTo>
                <a:pt x="67428" y="2583"/>
                <a:pt x="64997" y="6634"/>
                <a:pt x="65807" y="11091"/>
              </a:cubicBezTo>
              <a:lnTo>
                <a:pt x="73505" y="43097"/>
              </a:lnTo>
              <a:lnTo>
                <a:pt x="52032" y="4203"/>
              </a:lnTo>
              <a:cubicBezTo>
                <a:pt x="50007" y="152"/>
                <a:pt x="45145" y="-1063"/>
                <a:pt x="41094" y="962"/>
              </a:cubicBezTo>
              <a:cubicBezTo>
                <a:pt x="37042" y="2988"/>
                <a:pt x="35827" y="7850"/>
                <a:pt x="37852" y="11901"/>
              </a:cubicBezTo>
              <a:lnTo>
                <a:pt x="56489" y="45933"/>
              </a:lnTo>
              <a:lnTo>
                <a:pt x="28939" y="16358"/>
              </a:lnTo>
              <a:cubicBezTo>
                <a:pt x="25698" y="13117"/>
                <a:pt x="20836" y="12711"/>
                <a:pt x="17595" y="15953"/>
              </a:cubicBezTo>
              <a:cubicBezTo>
                <a:pt x="14354" y="19194"/>
                <a:pt x="13949" y="24055"/>
                <a:pt x="17190" y="27297"/>
              </a:cubicBezTo>
              <a:lnTo>
                <a:pt x="46766" y="59303"/>
              </a:lnTo>
              <a:lnTo>
                <a:pt x="12734" y="36210"/>
              </a:lnTo>
              <a:cubicBezTo>
                <a:pt x="9087" y="33779"/>
                <a:pt x="3820" y="34589"/>
                <a:pt x="1390" y="38236"/>
              </a:cubicBezTo>
              <a:cubicBezTo>
                <a:pt x="-1041" y="41882"/>
                <a:pt x="-231" y="47149"/>
                <a:pt x="3415" y="49580"/>
              </a:cubicBezTo>
              <a:lnTo>
                <a:pt x="44335" y="77534"/>
              </a:lnTo>
              <a:cubicBezTo>
                <a:pt x="47981" y="81991"/>
                <a:pt x="50817" y="86853"/>
                <a:pt x="53248" y="91309"/>
              </a:cubicBezTo>
              <a:cubicBezTo>
                <a:pt x="53248" y="91309"/>
                <a:pt x="52843" y="91309"/>
                <a:pt x="52843" y="91309"/>
              </a:cubicBezTo>
              <a:cubicBezTo>
                <a:pt x="40688" y="88473"/>
                <a:pt x="26508" y="88878"/>
                <a:pt x="16785" y="94145"/>
              </a:cubicBezTo>
              <a:cubicBezTo>
                <a:pt x="13139" y="96171"/>
                <a:pt x="11518" y="100628"/>
                <a:pt x="13544" y="104274"/>
              </a:cubicBezTo>
              <a:cubicBezTo>
                <a:pt x="15570" y="107920"/>
                <a:pt x="20026" y="109541"/>
                <a:pt x="23672" y="107515"/>
              </a:cubicBezTo>
              <a:cubicBezTo>
                <a:pt x="28129" y="105084"/>
                <a:pt x="37042" y="107110"/>
                <a:pt x="46360" y="109541"/>
              </a:cubicBezTo>
              <a:cubicBezTo>
                <a:pt x="58110" y="112377"/>
                <a:pt x="71885" y="115618"/>
                <a:pt x="85659" y="112377"/>
              </a:cubicBezTo>
              <a:lnTo>
                <a:pt x="114830" y="143978"/>
              </a:lnTo>
              <a:lnTo>
                <a:pt x="140759" y="119669"/>
              </a:lnTo>
              <a:close/>
            </a:path>
          </a:pathLst>
        </a:custGeom>
        <a:solidFill>
          <a:schemeClr val="accent1"/>
        </a:solidFill>
        <a:ln w="3969" cap="flat">
          <a:noFill/>
          <a:prstDash val="solid"/>
          <a:miter/>
        </a:ln>
      </xdr:spPr>
    </xdr:sp>
    <xdr:clientData/>
  </xdr:twoCellAnchor>
  <xdr:twoCellAnchor>
    <xdr:from>
      <xdr:col>0</xdr:col>
      <xdr:colOff>572456</xdr:colOff>
      <xdr:row>26</xdr:row>
      <xdr:rowOff>160701</xdr:rowOff>
    </xdr:from>
    <xdr:to>
      <xdr:col>0</xdr:col>
      <xdr:colOff>709902</xdr:colOff>
      <xdr:row>27</xdr:row>
      <xdr:rowOff>127231</xdr:rowOff>
    </xdr:to>
    <xdr:sp macro="" textlink="">
      <xdr:nvSpPr>
        <xdr:cNvPr id="69" name="Forme libre : forme 68">
          <a:extLst>
            <a:ext uri="{FF2B5EF4-FFF2-40B4-BE49-F238E27FC236}">
              <a16:creationId xmlns:a16="http://schemas.microsoft.com/office/drawing/2014/main" id="{F67E1C60-A3FF-88EE-4C55-4715E80E28C6}"/>
            </a:ext>
          </a:extLst>
        </xdr:cNvPr>
        <xdr:cNvSpPr/>
      </xdr:nvSpPr>
      <xdr:spPr>
        <a:xfrm>
          <a:off x="572456" y="8360139"/>
          <a:ext cx="137446" cy="149092"/>
        </a:xfrm>
        <a:custGeom>
          <a:avLst/>
          <a:gdLst>
            <a:gd name="csX0" fmla="*/ 8610 w 137446"/>
            <a:gd name="csY0" fmla="*/ 87511 h 149092"/>
            <a:gd name="csX1" fmla="*/ 11446 w 137446"/>
            <a:gd name="csY1" fmla="*/ 87106 h 149092"/>
            <a:gd name="csX2" fmla="*/ 42237 w 137446"/>
            <a:gd name="csY2" fmla="*/ 76167 h 149092"/>
            <a:gd name="csX3" fmla="*/ 5774 w 137446"/>
            <a:gd name="csY3" fmla="*/ 101286 h 149092"/>
            <a:gd name="csX4" fmla="*/ 3749 w 137446"/>
            <a:gd name="csY4" fmla="*/ 112630 h 149092"/>
            <a:gd name="csX5" fmla="*/ 10231 w 137446"/>
            <a:gd name="csY5" fmla="*/ 116276 h 149092"/>
            <a:gd name="csX6" fmla="*/ 14688 w 137446"/>
            <a:gd name="csY6" fmla="*/ 114656 h 149092"/>
            <a:gd name="csX7" fmla="*/ 46289 w 137446"/>
            <a:gd name="csY7" fmla="*/ 92778 h 149092"/>
            <a:gd name="csX8" fmla="*/ 19549 w 137446"/>
            <a:gd name="csY8" fmla="*/ 123164 h 149092"/>
            <a:gd name="csX9" fmla="*/ 20360 w 137446"/>
            <a:gd name="csY9" fmla="*/ 134508 h 149092"/>
            <a:gd name="csX10" fmla="*/ 25627 w 137446"/>
            <a:gd name="csY10" fmla="*/ 136533 h 149092"/>
            <a:gd name="csX11" fmla="*/ 31704 w 137446"/>
            <a:gd name="csY11" fmla="*/ 133697 h 149092"/>
            <a:gd name="csX12" fmla="*/ 60469 w 137446"/>
            <a:gd name="csY12" fmla="*/ 100881 h 149092"/>
            <a:gd name="csX13" fmla="*/ 41022 w 137446"/>
            <a:gd name="csY13" fmla="*/ 137344 h 149092"/>
            <a:gd name="csX14" fmla="*/ 44263 w 137446"/>
            <a:gd name="csY14" fmla="*/ 148283 h 149092"/>
            <a:gd name="csX15" fmla="*/ 47909 w 137446"/>
            <a:gd name="csY15" fmla="*/ 149093 h 149092"/>
            <a:gd name="csX16" fmla="*/ 55202 w 137446"/>
            <a:gd name="csY16" fmla="*/ 144636 h 149092"/>
            <a:gd name="csX17" fmla="*/ 78700 w 137446"/>
            <a:gd name="csY17" fmla="*/ 100881 h 149092"/>
            <a:gd name="csX18" fmla="*/ 91665 w 137446"/>
            <a:gd name="csY18" fmla="*/ 90752 h 149092"/>
            <a:gd name="csX19" fmla="*/ 91665 w 137446"/>
            <a:gd name="csY19" fmla="*/ 91157 h 149092"/>
            <a:gd name="csX20" fmla="*/ 98147 w 137446"/>
            <a:gd name="csY20" fmla="*/ 126810 h 149092"/>
            <a:gd name="csX21" fmla="*/ 108681 w 137446"/>
            <a:gd name="csY21" fmla="*/ 128836 h 149092"/>
            <a:gd name="csX22" fmla="*/ 110707 w 137446"/>
            <a:gd name="csY22" fmla="*/ 118302 h 149092"/>
            <a:gd name="csX23" fmla="*/ 110302 w 137446"/>
            <a:gd name="csY23" fmla="*/ 95209 h 149092"/>
            <a:gd name="csX24" fmla="*/ 109086 w 137446"/>
            <a:gd name="csY24" fmla="*/ 55910 h 149092"/>
            <a:gd name="csX25" fmla="*/ 137446 w 137446"/>
            <a:gd name="csY25" fmla="*/ 23498 h 149092"/>
            <a:gd name="csX26" fmla="*/ 110707 w 137446"/>
            <a:gd name="csY26" fmla="*/ 0 h 149092"/>
            <a:gd name="csX27" fmla="*/ 80726 w 137446"/>
            <a:gd name="csY27" fmla="*/ 34437 h 149092"/>
            <a:gd name="csX28" fmla="*/ 38591 w 137446"/>
            <a:gd name="csY28" fmla="*/ 59151 h 149092"/>
            <a:gd name="csX29" fmla="*/ 5369 w 137446"/>
            <a:gd name="csY29" fmla="*/ 70900 h 149092"/>
            <a:gd name="csX30" fmla="*/ 508 w 137446"/>
            <a:gd name="csY30" fmla="*/ 81434 h 149092"/>
            <a:gd name="csX31" fmla="*/ 8610 w 137446"/>
            <a:gd name="csY31" fmla="*/ 87511 h 14909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</a:cxnLst>
          <a:rect l="l" t="t" r="r" b="b"/>
          <a:pathLst>
            <a:path w="137446" h="149092">
              <a:moveTo>
                <a:pt x="8610" y="87511"/>
              </a:moveTo>
              <a:cubicBezTo>
                <a:pt x="9421" y="87511"/>
                <a:pt x="10231" y="87511"/>
                <a:pt x="11446" y="87106"/>
              </a:cubicBezTo>
              <a:lnTo>
                <a:pt x="42237" y="76167"/>
              </a:lnTo>
              <a:lnTo>
                <a:pt x="5774" y="101286"/>
              </a:lnTo>
              <a:cubicBezTo>
                <a:pt x="2128" y="103717"/>
                <a:pt x="1318" y="108984"/>
                <a:pt x="3749" y="112630"/>
              </a:cubicBezTo>
              <a:cubicBezTo>
                <a:pt x="5369" y="115061"/>
                <a:pt x="7800" y="116276"/>
                <a:pt x="10231" y="116276"/>
              </a:cubicBezTo>
              <a:cubicBezTo>
                <a:pt x="11852" y="116276"/>
                <a:pt x="13472" y="115871"/>
                <a:pt x="14688" y="114656"/>
              </a:cubicBezTo>
              <a:lnTo>
                <a:pt x="46289" y="92778"/>
              </a:lnTo>
              <a:lnTo>
                <a:pt x="19549" y="123164"/>
              </a:lnTo>
              <a:cubicBezTo>
                <a:pt x="16713" y="126405"/>
                <a:pt x="17119" y="131672"/>
                <a:pt x="20360" y="134508"/>
              </a:cubicBezTo>
              <a:cubicBezTo>
                <a:pt x="21980" y="135723"/>
                <a:pt x="23601" y="136533"/>
                <a:pt x="25627" y="136533"/>
              </a:cubicBezTo>
              <a:cubicBezTo>
                <a:pt x="28057" y="136533"/>
                <a:pt x="30083" y="135723"/>
                <a:pt x="31704" y="133697"/>
              </a:cubicBezTo>
              <a:lnTo>
                <a:pt x="60469" y="100881"/>
              </a:lnTo>
              <a:lnTo>
                <a:pt x="41022" y="137344"/>
              </a:lnTo>
              <a:cubicBezTo>
                <a:pt x="38996" y="141395"/>
                <a:pt x="40212" y="146257"/>
                <a:pt x="44263" y="148283"/>
              </a:cubicBezTo>
              <a:cubicBezTo>
                <a:pt x="45479" y="149093"/>
                <a:pt x="46694" y="149093"/>
                <a:pt x="47909" y="149093"/>
              </a:cubicBezTo>
              <a:cubicBezTo>
                <a:pt x="50745" y="149093"/>
                <a:pt x="53581" y="147472"/>
                <a:pt x="55202" y="144636"/>
              </a:cubicBezTo>
              <a:lnTo>
                <a:pt x="78700" y="100881"/>
              </a:lnTo>
              <a:cubicBezTo>
                <a:pt x="82752" y="96829"/>
                <a:pt x="87208" y="93588"/>
                <a:pt x="91665" y="90752"/>
              </a:cubicBezTo>
              <a:cubicBezTo>
                <a:pt x="91665" y="90752"/>
                <a:pt x="91665" y="91157"/>
                <a:pt x="91665" y="91157"/>
              </a:cubicBezTo>
              <a:cubicBezTo>
                <a:pt x="90044" y="103717"/>
                <a:pt x="92070" y="117897"/>
                <a:pt x="98147" y="126810"/>
              </a:cubicBezTo>
              <a:cubicBezTo>
                <a:pt x="100578" y="130456"/>
                <a:pt x="105035" y="131267"/>
                <a:pt x="108681" y="128836"/>
              </a:cubicBezTo>
              <a:cubicBezTo>
                <a:pt x="112327" y="126405"/>
                <a:pt x="113138" y="121948"/>
                <a:pt x="110707" y="118302"/>
              </a:cubicBezTo>
              <a:cubicBezTo>
                <a:pt x="107871" y="113845"/>
                <a:pt x="109086" y="104932"/>
                <a:pt x="110302" y="95209"/>
              </a:cubicBezTo>
              <a:cubicBezTo>
                <a:pt x="111922" y="83460"/>
                <a:pt x="113543" y="69280"/>
                <a:pt x="109086" y="55910"/>
              </a:cubicBezTo>
              <a:lnTo>
                <a:pt x="137446" y="23498"/>
              </a:lnTo>
              <a:lnTo>
                <a:pt x="110707" y="0"/>
              </a:lnTo>
              <a:lnTo>
                <a:pt x="80726" y="34437"/>
              </a:lnTo>
              <a:cubicBezTo>
                <a:pt x="66141" y="30791"/>
                <a:pt x="45884" y="51453"/>
                <a:pt x="38591" y="59151"/>
              </a:cubicBezTo>
              <a:lnTo>
                <a:pt x="5369" y="70900"/>
              </a:lnTo>
              <a:cubicBezTo>
                <a:pt x="1318" y="72521"/>
                <a:pt x="-1113" y="76977"/>
                <a:pt x="508" y="81434"/>
              </a:cubicBezTo>
              <a:cubicBezTo>
                <a:pt x="2128" y="85485"/>
                <a:pt x="5369" y="87511"/>
                <a:pt x="8610" y="87511"/>
              </a:cubicBezTo>
              <a:close/>
            </a:path>
          </a:pathLst>
        </a:custGeom>
        <a:solidFill>
          <a:srgbClr val="FF0000"/>
        </a:solidFill>
        <a:ln w="3969" cap="flat">
          <a:noFill/>
          <a:prstDash val="solid"/>
          <a:miter/>
        </a:ln>
      </xdr:spPr>
    </xdr:sp>
    <xdr:clientData/>
  </xdr:twoCellAnchor>
  <xdr:twoCellAnchor>
    <xdr:from>
      <xdr:col>0</xdr:col>
      <xdr:colOff>394330</xdr:colOff>
      <xdr:row>31</xdr:row>
      <xdr:rowOff>152887</xdr:rowOff>
    </xdr:from>
    <xdr:to>
      <xdr:col>0</xdr:col>
      <xdr:colOff>431351</xdr:colOff>
      <xdr:row>31</xdr:row>
      <xdr:rowOff>203466</xdr:rowOff>
    </xdr:to>
    <xdr:sp macro="" textlink="">
      <xdr:nvSpPr>
        <xdr:cNvPr id="73" name="Forme libre : forme 72">
          <a:extLst>
            <a:ext uri="{FF2B5EF4-FFF2-40B4-BE49-F238E27FC236}">
              <a16:creationId xmlns:a16="http://schemas.microsoft.com/office/drawing/2014/main" id="{80D39482-158F-83F1-827C-639BCACCBE57}"/>
            </a:ext>
          </a:extLst>
        </xdr:cNvPr>
        <xdr:cNvSpPr/>
      </xdr:nvSpPr>
      <xdr:spPr>
        <a:xfrm>
          <a:off x="394330" y="8820637"/>
          <a:ext cx="37021" cy="50579"/>
        </a:xfrm>
        <a:custGeom>
          <a:avLst/>
          <a:gdLst>
            <a:gd name="csX0" fmla="*/ 17273 w 37021"/>
            <a:gd name="csY0" fmla="*/ 4631 h 50579"/>
            <a:gd name="csX1" fmla="*/ 4631 w 37021"/>
            <a:gd name="csY1" fmla="*/ 1240 h 50579"/>
            <a:gd name="csX2" fmla="*/ 1240 w 37021"/>
            <a:gd name="csY2" fmla="*/ 13881 h 50579"/>
            <a:gd name="csX3" fmla="*/ 19739 w 37021"/>
            <a:gd name="csY3" fmla="*/ 45942 h 50579"/>
            <a:gd name="csX4" fmla="*/ 32384 w 37021"/>
            <a:gd name="csY4" fmla="*/ 49341 h 50579"/>
            <a:gd name="csX5" fmla="*/ 35783 w 37021"/>
            <a:gd name="csY5" fmla="*/ 36697 h 5057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</a:cxnLst>
          <a:rect l="l" t="t" r="r" b="b"/>
          <a:pathLst>
            <a:path w="37021" h="50579">
              <a:moveTo>
                <a:pt x="17273" y="4631"/>
              </a:moveTo>
              <a:cubicBezTo>
                <a:pt x="14718" y="204"/>
                <a:pt x="9059" y="-1314"/>
                <a:pt x="4631" y="1240"/>
              </a:cubicBezTo>
              <a:cubicBezTo>
                <a:pt x="204" y="3794"/>
                <a:pt x="-1314" y="9454"/>
                <a:pt x="1240" y="13881"/>
              </a:cubicBezTo>
              <a:lnTo>
                <a:pt x="19739" y="45942"/>
              </a:lnTo>
              <a:cubicBezTo>
                <a:pt x="22293" y="50373"/>
                <a:pt x="27954" y="51894"/>
                <a:pt x="32384" y="49341"/>
              </a:cubicBezTo>
              <a:cubicBezTo>
                <a:pt x="36814" y="46788"/>
                <a:pt x="38336" y="41127"/>
                <a:pt x="35783" y="36697"/>
              </a:cubicBezTo>
              <a:close/>
            </a:path>
          </a:pathLst>
        </a:custGeom>
        <a:solidFill>
          <a:schemeClr val="tx1"/>
        </a:solidFill>
        <a:ln w="3671" cap="flat">
          <a:noFill/>
          <a:prstDash val="solid"/>
          <a:miter/>
        </a:ln>
      </xdr:spPr>
    </xdr:sp>
    <xdr:clientData/>
  </xdr:twoCellAnchor>
  <xdr:twoCellAnchor>
    <xdr:from>
      <xdr:col>0</xdr:col>
      <xdr:colOff>417768</xdr:colOff>
      <xdr:row>31</xdr:row>
      <xdr:rowOff>5952</xdr:rowOff>
    </xdr:from>
    <xdr:to>
      <xdr:col>0</xdr:col>
      <xdr:colOff>637824</xdr:colOff>
      <xdr:row>31</xdr:row>
      <xdr:rowOff>201571</xdr:rowOff>
    </xdr:to>
    <xdr:sp macro="" textlink="">
      <xdr:nvSpPr>
        <xdr:cNvPr id="74" name="Forme libre : forme 73">
          <a:extLst>
            <a:ext uri="{FF2B5EF4-FFF2-40B4-BE49-F238E27FC236}">
              <a16:creationId xmlns:a16="http://schemas.microsoft.com/office/drawing/2014/main" id="{E25E9256-D546-8174-C798-A1E222734AD6}"/>
            </a:ext>
          </a:extLst>
        </xdr:cNvPr>
        <xdr:cNvSpPr/>
      </xdr:nvSpPr>
      <xdr:spPr>
        <a:xfrm>
          <a:off x="417768" y="8673702"/>
          <a:ext cx="220056" cy="195619"/>
        </a:xfrm>
        <a:custGeom>
          <a:avLst/>
          <a:gdLst>
            <a:gd name="csX0" fmla="*/ 129176 w 220056"/>
            <a:gd name="csY0" fmla="*/ 170374 h 195619"/>
            <a:gd name="csX1" fmla="*/ 86320 w 220056"/>
            <a:gd name="csY1" fmla="*/ 182705 h 195619"/>
            <a:gd name="csX2" fmla="*/ 76148 w 220056"/>
            <a:gd name="csY2" fmla="*/ 171606 h 195619"/>
            <a:gd name="csX3" fmla="*/ 131959 w 220056"/>
            <a:gd name="csY3" fmla="*/ 155573 h 195619"/>
            <a:gd name="csX4" fmla="*/ 219217 w 220056"/>
            <a:gd name="csY4" fmla="*/ 122589 h 195619"/>
            <a:gd name="csX5" fmla="*/ 198559 w 220056"/>
            <a:gd name="csY5" fmla="*/ 86826 h 195619"/>
            <a:gd name="csX6" fmla="*/ 170792 w 220056"/>
            <a:gd name="csY6" fmla="*/ 38735 h 195619"/>
            <a:gd name="csX7" fmla="*/ 150138 w 220056"/>
            <a:gd name="csY7" fmla="*/ 2972 h 195619"/>
            <a:gd name="csX8" fmla="*/ 141682 w 220056"/>
            <a:gd name="csY8" fmla="*/ 890 h 195619"/>
            <a:gd name="csX9" fmla="*/ 140580 w 220056"/>
            <a:gd name="csY9" fmla="*/ 1740 h 195619"/>
            <a:gd name="csX10" fmla="*/ 0 w 220056"/>
            <a:gd name="csY10" fmla="*/ 137386 h 195619"/>
            <a:gd name="csX11" fmla="*/ 27745 w 220056"/>
            <a:gd name="csY11" fmla="*/ 185480 h 195619"/>
            <a:gd name="csX12" fmla="*/ 62891 w 220056"/>
            <a:gd name="csY12" fmla="*/ 175613 h 195619"/>
            <a:gd name="csX13" fmla="*/ 78615 w 220056"/>
            <a:gd name="csY13" fmla="*/ 192568 h 195619"/>
            <a:gd name="csX14" fmla="*/ 87861 w 220056"/>
            <a:gd name="csY14" fmla="*/ 195344 h 195619"/>
            <a:gd name="csX15" fmla="*/ 134414 w 220056"/>
            <a:gd name="csY15" fmla="*/ 182087 h 195619"/>
            <a:gd name="csX16" fmla="*/ 136572 w 220056"/>
            <a:gd name="csY16" fmla="*/ 181164 h 195619"/>
            <a:gd name="csX17" fmla="*/ 140888 w 220056"/>
            <a:gd name="csY17" fmla="*/ 174999 h 195619"/>
            <a:gd name="csX18" fmla="*/ 145204 w 220056"/>
            <a:gd name="csY18" fmla="*/ 152184 h 195619"/>
            <a:gd name="csX19" fmla="*/ 215801 w 220056"/>
            <a:gd name="csY19" fmla="*/ 132144 h 195619"/>
            <a:gd name="csX20" fmla="*/ 219581 w 220056"/>
            <a:gd name="csY20" fmla="*/ 123402 h 195619"/>
            <a:gd name="csX21" fmla="*/ 219194 w 220056"/>
            <a:gd name="csY21" fmla="*/ 122589 h 1956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</a:cxnLst>
          <a:rect l="l" t="t" r="r" b="b"/>
          <a:pathLst>
            <a:path w="220056" h="195619">
              <a:moveTo>
                <a:pt x="129176" y="170374"/>
              </a:moveTo>
              <a:lnTo>
                <a:pt x="86320" y="182705"/>
              </a:lnTo>
              <a:lnTo>
                <a:pt x="76148" y="171606"/>
              </a:lnTo>
              <a:lnTo>
                <a:pt x="131959" y="155573"/>
              </a:lnTo>
              <a:close/>
              <a:moveTo>
                <a:pt x="219217" y="122589"/>
              </a:moveTo>
              <a:lnTo>
                <a:pt x="198559" y="86826"/>
              </a:lnTo>
              <a:lnTo>
                <a:pt x="170792" y="38735"/>
              </a:lnTo>
              <a:lnTo>
                <a:pt x="150138" y="2972"/>
              </a:lnTo>
              <a:cubicBezTo>
                <a:pt x="148378" y="62"/>
                <a:pt x="144592" y="-870"/>
                <a:pt x="141682" y="890"/>
              </a:cubicBezTo>
              <a:cubicBezTo>
                <a:pt x="141284" y="1131"/>
                <a:pt x="140914" y="1416"/>
                <a:pt x="140580" y="1740"/>
              </a:cubicBezTo>
              <a:lnTo>
                <a:pt x="0" y="137386"/>
              </a:lnTo>
              <a:lnTo>
                <a:pt x="27745" y="185480"/>
              </a:lnTo>
              <a:lnTo>
                <a:pt x="62891" y="175613"/>
              </a:lnTo>
              <a:lnTo>
                <a:pt x="78615" y="192568"/>
              </a:lnTo>
              <a:cubicBezTo>
                <a:pt x="80961" y="195108"/>
                <a:pt x="84503" y="196171"/>
                <a:pt x="87861" y="195344"/>
              </a:cubicBezTo>
              <a:lnTo>
                <a:pt x="134414" y="182087"/>
              </a:lnTo>
              <a:cubicBezTo>
                <a:pt x="135032" y="181778"/>
                <a:pt x="135955" y="181473"/>
                <a:pt x="136572" y="181164"/>
              </a:cubicBezTo>
              <a:cubicBezTo>
                <a:pt x="138849" y="179845"/>
                <a:pt x="140428" y="177590"/>
                <a:pt x="140888" y="174999"/>
              </a:cubicBezTo>
              <a:lnTo>
                <a:pt x="145204" y="152184"/>
              </a:lnTo>
              <a:lnTo>
                <a:pt x="215801" y="132144"/>
              </a:lnTo>
              <a:cubicBezTo>
                <a:pt x="219259" y="130774"/>
                <a:pt x="220951" y="126860"/>
                <a:pt x="219581" y="123402"/>
              </a:cubicBezTo>
              <a:cubicBezTo>
                <a:pt x="219470" y="123123"/>
                <a:pt x="219341" y="122851"/>
                <a:pt x="219194" y="122589"/>
              </a:cubicBezTo>
              <a:close/>
            </a:path>
          </a:pathLst>
        </a:custGeom>
        <a:solidFill>
          <a:schemeClr val="tx1"/>
        </a:solidFill>
        <a:ln w="3671" cap="flat">
          <a:noFill/>
          <a:prstDash val="solid"/>
          <a:miter/>
        </a:ln>
      </xdr:spPr>
    </xdr:sp>
    <xdr:clientData/>
  </xdr:twoCellAnchor>
  <xdr:twoCellAnchor>
    <xdr:from>
      <xdr:col>0</xdr:col>
      <xdr:colOff>634048</xdr:colOff>
      <xdr:row>31</xdr:row>
      <xdr:rowOff>30241</xdr:rowOff>
    </xdr:from>
    <xdr:to>
      <xdr:col>0</xdr:col>
      <xdr:colOff>676612</xdr:colOff>
      <xdr:row>31</xdr:row>
      <xdr:rowOff>45123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4078A3A0-717D-D42F-FF80-D2D059510E69}"/>
            </a:ext>
          </a:extLst>
        </xdr:cNvPr>
        <xdr:cNvSpPr/>
      </xdr:nvSpPr>
      <xdr:spPr>
        <a:xfrm rot="19838639">
          <a:off x="634048" y="8697991"/>
          <a:ext cx="42564" cy="14882"/>
        </a:xfrm>
        <a:prstGeom prst="rect">
          <a:avLst/>
        </a:prstGeom>
        <a:solidFill>
          <a:schemeClr val="tx1"/>
        </a:solidFill>
        <a:ln w="3671" cap="flat">
          <a:noFill/>
          <a:prstDash val="solid"/>
          <a:miter/>
        </a:ln>
      </xdr:spPr>
    </xdr:sp>
    <xdr:clientData/>
  </xdr:twoCellAnchor>
  <xdr:twoCellAnchor>
    <xdr:from>
      <xdr:col>0</xdr:col>
      <xdr:colOff>640607</xdr:colOff>
      <xdr:row>31</xdr:row>
      <xdr:rowOff>73020</xdr:rowOff>
    </xdr:from>
    <xdr:to>
      <xdr:col>0</xdr:col>
      <xdr:colOff>683171</xdr:colOff>
      <xdr:row>31</xdr:row>
      <xdr:rowOff>87902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B5F76F6A-8C7B-099C-E968-35FB7780AC4F}"/>
            </a:ext>
          </a:extLst>
        </xdr:cNvPr>
        <xdr:cNvSpPr/>
      </xdr:nvSpPr>
      <xdr:spPr>
        <a:xfrm rot="17138460">
          <a:off x="654448" y="8726929"/>
          <a:ext cx="14882" cy="42564"/>
        </a:xfrm>
        <a:prstGeom prst="rect">
          <a:avLst/>
        </a:prstGeom>
        <a:solidFill>
          <a:schemeClr val="tx1"/>
        </a:solidFill>
        <a:ln w="3671" cap="flat">
          <a:noFill/>
          <a:prstDash val="solid"/>
          <a:miter/>
        </a:ln>
      </xdr:spPr>
    </xdr:sp>
    <xdr:clientData/>
  </xdr:twoCellAnchor>
  <xdr:twoCellAnchor>
    <xdr:from>
      <xdr:col>0</xdr:col>
      <xdr:colOff>614486</xdr:colOff>
      <xdr:row>30</xdr:row>
      <xdr:rowOff>171436</xdr:rowOff>
    </xdr:from>
    <xdr:to>
      <xdr:col>0</xdr:col>
      <xdr:colOff>629368</xdr:colOff>
      <xdr:row>31</xdr:row>
      <xdr:rowOff>31438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C35133B4-C8DD-7B54-A502-06F0E39130F4}"/>
            </a:ext>
          </a:extLst>
        </xdr:cNvPr>
        <xdr:cNvSpPr/>
      </xdr:nvSpPr>
      <xdr:spPr>
        <a:xfrm rot="17139060">
          <a:off x="600645" y="8670465"/>
          <a:ext cx="42564" cy="14882"/>
        </a:xfrm>
        <a:prstGeom prst="rect">
          <a:avLst/>
        </a:prstGeom>
        <a:solidFill>
          <a:schemeClr val="tx1"/>
        </a:solidFill>
        <a:ln w="3671" cap="flat">
          <a:noFill/>
          <a:prstDash val="solid"/>
          <a:miter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</xdr:row>
      <xdr:rowOff>6349</xdr:rowOff>
    </xdr:from>
    <xdr:to>
      <xdr:col>48</xdr:col>
      <xdr:colOff>9071</xdr:colOff>
      <xdr:row>3</xdr:row>
      <xdr:rowOff>9072</xdr:rowOff>
    </xdr:to>
    <xdr:sp macro="" textlink="">
      <xdr:nvSpPr>
        <xdr:cNvPr id="3" name="Trapèze 2">
          <a:extLst>
            <a:ext uri="{FF2B5EF4-FFF2-40B4-BE49-F238E27FC236}">
              <a16:creationId xmlns:a16="http://schemas.microsoft.com/office/drawing/2014/main" id="{562106C6-D11B-4271-AC92-88B9DA24C3A1}"/>
            </a:ext>
          </a:extLst>
        </xdr:cNvPr>
        <xdr:cNvSpPr/>
      </xdr:nvSpPr>
      <xdr:spPr>
        <a:xfrm>
          <a:off x="14838523" y="369206"/>
          <a:ext cx="21946119" cy="193223"/>
        </a:xfrm>
        <a:prstGeom prst="trapezoid">
          <a:avLst/>
        </a:prstGeom>
        <a:solidFill>
          <a:srgbClr val="4613A5"/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1pPr>
          <a:lvl2pPr marL="4572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2pPr>
          <a:lvl3pPr marL="9144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3pPr>
          <a:lvl4pPr marL="13716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4pPr>
          <a:lvl5pPr marL="18288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5pPr>
          <a:lvl6pPr marL="22860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6pPr>
          <a:lvl7pPr marL="27432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7pPr>
          <a:lvl8pPr marL="32004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8pPr>
          <a:lvl9pPr marL="36576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9pPr>
        </a:lstStyle>
        <a:p>
          <a:pPr algn="ctr"/>
          <a:r>
            <a:rPr lang="en-US" sz="1800" b="1">
              <a:latin typeface="Renault Group"/>
            </a:rPr>
            <a:t>AVANCÉ</a:t>
          </a:r>
        </a:p>
      </xdr:txBody>
    </xdr:sp>
    <xdr:clientData/>
  </xdr:twoCellAnchor>
  <xdr:twoCellAnchor>
    <xdr:from>
      <xdr:col>3</xdr:col>
      <xdr:colOff>190499</xdr:colOff>
      <xdr:row>3</xdr:row>
      <xdr:rowOff>40821</xdr:rowOff>
    </xdr:from>
    <xdr:to>
      <xdr:col>3</xdr:col>
      <xdr:colOff>408212</xdr:colOff>
      <xdr:row>3</xdr:row>
      <xdr:rowOff>244928</xdr:rowOff>
    </xdr:to>
    <xdr:sp macro="" textlink="">
      <xdr:nvSpPr>
        <xdr:cNvPr id="4" name="Étoile : 7 branches 3">
          <a:extLst>
            <a:ext uri="{FF2B5EF4-FFF2-40B4-BE49-F238E27FC236}">
              <a16:creationId xmlns:a16="http://schemas.microsoft.com/office/drawing/2014/main" id="{A0ECAF7F-BC0E-4FEC-8768-2E3BAFB0FB51}"/>
            </a:ext>
          </a:extLst>
        </xdr:cNvPr>
        <xdr:cNvSpPr/>
      </xdr:nvSpPr>
      <xdr:spPr>
        <a:xfrm>
          <a:off x="2276928" y="594178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</xdr:col>
      <xdr:colOff>468312</xdr:colOff>
      <xdr:row>27</xdr:row>
      <xdr:rowOff>55562</xdr:rowOff>
    </xdr:from>
    <xdr:to>
      <xdr:col>1</xdr:col>
      <xdr:colOff>666750</xdr:colOff>
      <xdr:row>27</xdr:row>
      <xdr:rowOff>246061</xdr:rowOff>
    </xdr:to>
    <xdr:sp macro="" textlink="">
      <xdr:nvSpPr>
        <xdr:cNvPr id="14" name="Étoile : 7 branches 13">
          <a:extLst>
            <a:ext uri="{FF2B5EF4-FFF2-40B4-BE49-F238E27FC236}">
              <a16:creationId xmlns:a16="http://schemas.microsoft.com/office/drawing/2014/main" id="{04334BAF-E1EC-4382-A6D6-A3BAF803461F}"/>
            </a:ext>
          </a:extLst>
        </xdr:cNvPr>
        <xdr:cNvSpPr/>
      </xdr:nvSpPr>
      <xdr:spPr>
        <a:xfrm>
          <a:off x="735012" y="6310312"/>
          <a:ext cx="198438" cy="190499"/>
        </a:xfrm>
        <a:prstGeom prst="star7">
          <a:avLst/>
        </a:prstGeom>
        <a:solidFill>
          <a:schemeClr val="accent4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6</xdr:col>
      <xdr:colOff>208642</xdr:colOff>
      <xdr:row>3</xdr:row>
      <xdr:rowOff>36286</xdr:rowOff>
    </xdr:from>
    <xdr:to>
      <xdr:col>6</xdr:col>
      <xdr:colOff>426355</xdr:colOff>
      <xdr:row>3</xdr:row>
      <xdr:rowOff>240393</xdr:rowOff>
    </xdr:to>
    <xdr:sp macro="" textlink="">
      <xdr:nvSpPr>
        <xdr:cNvPr id="16" name="Étoile : 7 branches 15">
          <a:extLst>
            <a:ext uri="{FF2B5EF4-FFF2-40B4-BE49-F238E27FC236}">
              <a16:creationId xmlns:a16="http://schemas.microsoft.com/office/drawing/2014/main" id="{926D4736-9FC4-4C93-802F-95C75A491134}"/>
            </a:ext>
          </a:extLst>
        </xdr:cNvPr>
        <xdr:cNvSpPr/>
      </xdr:nvSpPr>
      <xdr:spPr>
        <a:xfrm>
          <a:off x="3927928" y="589643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9</xdr:col>
      <xdr:colOff>172357</xdr:colOff>
      <xdr:row>3</xdr:row>
      <xdr:rowOff>45358</xdr:rowOff>
    </xdr:from>
    <xdr:to>
      <xdr:col>9</xdr:col>
      <xdr:colOff>390070</xdr:colOff>
      <xdr:row>3</xdr:row>
      <xdr:rowOff>249465</xdr:rowOff>
    </xdr:to>
    <xdr:sp macro="" textlink="">
      <xdr:nvSpPr>
        <xdr:cNvPr id="17" name="Étoile : 7 branches 16">
          <a:extLst>
            <a:ext uri="{FF2B5EF4-FFF2-40B4-BE49-F238E27FC236}">
              <a16:creationId xmlns:a16="http://schemas.microsoft.com/office/drawing/2014/main" id="{E1E3FBC5-A4EE-41BC-AB8A-F8C050677D1B}"/>
            </a:ext>
          </a:extLst>
        </xdr:cNvPr>
        <xdr:cNvSpPr/>
      </xdr:nvSpPr>
      <xdr:spPr>
        <a:xfrm>
          <a:off x="6077857" y="598715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15</xdr:col>
      <xdr:colOff>226784</xdr:colOff>
      <xdr:row>3</xdr:row>
      <xdr:rowOff>54429</xdr:rowOff>
    </xdr:from>
    <xdr:to>
      <xdr:col>15</xdr:col>
      <xdr:colOff>444497</xdr:colOff>
      <xdr:row>3</xdr:row>
      <xdr:rowOff>258536</xdr:rowOff>
    </xdr:to>
    <xdr:sp macro="" textlink="">
      <xdr:nvSpPr>
        <xdr:cNvPr id="21" name="Étoile : 7 branches 20">
          <a:extLst>
            <a:ext uri="{FF2B5EF4-FFF2-40B4-BE49-F238E27FC236}">
              <a16:creationId xmlns:a16="http://schemas.microsoft.com/office/drawing/2014/main" id="{999FD3F5-009B-49E2-BEEC-69329E3ACDC4}"/>
            </a:ext>
          </a:extLst>
        </xdr:cNvPr>
        <xdr:cNvSpPr/>
      </xdr:nvSpPr>
      <xdr:spPr>
        <a:xfrm>
          <a:off x="8899070" y="607786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18</xdr:col>
      <xdr:colOff>181429</xdr:colOff>
      <xdr:row>3</xdr:row>
      <xdr:rowOff>45358</xdr:rowOff>
    </xdr:from>
    <xdr:to>
      <xdr:col>18</xdr:col>
      <xdr:colOff>399142</xdr:colOff>
      <xdr:row>3</xdr:row>
      <xdr:rowOff>249465</xdr:rowOff>
    </xdr:to>
    <xdr:sp macro="" textlink="">
      <xdr:nvSpPr>
        <xdr:cNvPr id="23" name="Étoile : 7 branches 22">
          <a:extLst>
            <a:ext uri="{FF2B5EF4-FFF2-40B4-BE49-F238E27FC236}">
              <a16:creationId xmlns:a16="http://schemas.microsoft.com/office/drawing/2014/main" id="{1FE18559-D759-4605-A64B-3DFDE14D7C4C}"/>
            </a:ext>
          </a:extLst>
        </xdr:cNvPr>
        <xdr:cNvSpPr/>
      </xdr:nvSpPr>
      <xdr:spPr>
        <a:xfrm>
          <a:off x="10541000" y="598715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12</xdr:col>
      <xdr:colOff>235857</xdr:colOff>
      <xdr:row>3</xdr:row>
      <xdr:rowOff>27215</xdr:rowOff>
    </xdr:from>
    <xdr:to>
      <xdr:col>12</xdr:col>
      <xdr:colOff>453570</xdr:colOff>
      <xdr:row>3</xdr:row>
      <xdr:rowOff>231322</xdr:rowOff>
    </xdr:to>
    <xdr:sp macro="" textlink="">
      <xdr:nvSpPr>
        <xdr:cNvPr id="24" name="Étoile : 7 branches 23">
          <a:extLst>
            <a:ext uri="{FF2B5EF4-FFF2-40B4-BE49-F238E27FC236}">
              <a16:creationId xmlns:a16="http://schemas.microsoft.com/office/drawing/2014/main" id="{4D23EE7F-3C56-4D61-B460-8B26DC892025}"/>
            </a:ext>
          </a:extLst>
        </xdr:cNvPr>
        <xdr:cNvSpPr/>
      </xdr:nvSpPr>
      <xdr:spPr>
        <a:xfrm>
          <a:off x="7801428" y="580572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3</xdr:col>
      <xdr:colOff>10584</xdr:colOff>
      <xdr:row>2</xdr:row>
      <xdr:rowOff>10584</xdr:rowOff>
    </xdr:from>
    <xdr:to>
      <xdr:col>21</xdr:col>
      <xdr:colOff>10583</xdr:colOff>
      <xdr:row>2</xdr:row>
      <xdr:rowOff>294824</xdr:rowOff>
    </xdr:to>
    <xdr:sp macro="" textlink="">
      <xdr:nvSpPr>
        <xdr:cNvPr id="19" name="Trapèze 18">
          <a:extLst>
            <a:ext uri="{FF2B5EF4-FFF2-40B4-BE49-F238E27FC236}">
              <a16:creationId xmlns:a16="http://schemas.microsoft.com/office/drawing/2014/main" id="{49409FA4-FD04-4D06-86F7-15306D1F35C3}"/>
            </a:ext>
          </a:extLst>
        </xdr:cNvPr>
        <xdr:cNvSpPr/>
      </xdr:nvSpPr>
      <xdr:spPr>
        <a:xfrm>
          <a:off x="2338917" y="370417"/>
          <a:ext cx="10043583" cy="284240"/>
        </a:xfrm>
        <a:prstGeom prst="trapezoid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+mj-lt"/>
            </a:rPr>
            <a:t>BASIQUE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769558</xdr:colOff>
      <xdr:row>1</xdr:row>
      <xdr:rowOff>170842</xdr:rowOff>
    </xdr:from>
    <xdr:to>
      <xdr:col>15</xdr:col>
      <xdr:colOff>10583</xdr:colOff>
      <xdr:row>2</xdr:row>
      <xdr:rowOff>285750</xdr:rowOff>
    </xdr:to>
    <xdr:sp macro="" textlink="">
      <xdr:nvSpPr>
        <xdr:cNvPr id="2" name="Trapèze 1">
          <a:extLst>
            <a:ext uri="{FF2B5EF4-FFF2-40B4-BE49-F238E27FC236}">
              <a16:creationId xmlns:a16="http://schemas.microsoft.com/office/drawing/2014/main" id="{FEF26626-D7ED-4DD3-87A7-10D88C2D516C}"/>
            </a:ext>
          </a:extLst>
        </xdr:cNvPr>
        <xdr:cNvSpPr/>
      </xdr:nvSpPr>
      <xdr:spPr>
        <a:xfrm>
          <a:off x="2314725" y="350759"/>
          <a:ext cx="8914191" cy="294824"/>
        </a:xfrm>
        <a:prstGeom prst="trapezoid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+mj-lt"/>
            </a:rPr>
            <a:t>BASIQUE</a:t>
          </a:r>
        </a:p>
      </xdr:txBody>
    </xdr:sp>
    <xdr:clientData/>
  </xdr:twoCellAnchor>
  <xdr:twoCellAnchor>
    <xdr:from>
      <xdr:col>15</xdr:col>
      <xdr:colOff>0</xdr:colOff>
      <xdr:row>2</xdr:row>
      <xdr:rowOff>6349</xdr:rowOff>
    </xdr:from>
    <xdr:to>
      <xdr:col>42</xdr:col>
      <xdr:colOff>9071</xdr:colOff>
      <xdr:row>3</xdr:row>
      <xdr:rowOff>18143</xdr:rowOff>
    </xdr:to>
    <xdr:sp macro="" textlink="">
      <xdr:nvSpPr>
        <xdr:cNvPr id="3" name="Trapèze 2">
          <a:extLst>
            <a:ext uri="{FF2B5EF4-FFF2-40B4-BE49-F238E27FC236}">
              <a16:creationId xmlns:a16="http://schemas.microsoft.com/office/drawing/2014/main" id="{42A3BAE2-30A3-404C-AAB5-E6C6D9BA76C4}"/>
            </a:ext>
          </a:extLst>
        </xdr:cNvPr>
        <xdr:cNvSpPr/>
      </xdr:nvSpPr>
      <xdr:spPr>
        <a:xfrm>
          <a:off x="8998857" y="369206"/>
          <a:ext cx="18596428" cy="202294"/>
        </a:xfrm>
        <a:prstGeom prst="trapezoid">
          <a:avLst/>
        </a:prstGeom>
        <a:solidFill>
          <a:srgbClr val="4613A5"/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1pPr>
          <a:lvl2pPr marL="4572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2pPr>
          <a:lvl3pPr marL="9144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3pPr>
          <a:lvl4pPr marL="13716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4pPr>
          <a:lvl5pPr marL="18288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5pPr>
          <a:lvl6pPr marL="22860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6pPr>
          <a:lvl7pPr marL="27432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7pPr>
          <a:lvl8pPr marL="32004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8pPr>
          <a:lvl9pPr marL="36576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9pPr>
        </a:lstStyle>
        <a:p>
          <a:pPr algn="ctr"/>
          <a:r>
            <a:rPr lang="en-US" sz="2000" b="1">
              <a:latin typeface="Renault Group"/>
            </a:rPr>
            <a:t>AVANCÉ</a:t>
          </a:r>
        </a:p>
      </xdr:txBody>
    </xdr:sp>
    <xdr:clientData/>
  </xdr:twoCellAnchor>
  <xdr:twoCellAnchor>
    <xdr:from>
      <xdr:col>3</xdr:col>
      <xdr:colOff>190499</xdr:colOff>
      <xdr:row>3</xdr:row>
      <xdr:rowOff>40821</xdr:rowOff>
    </xdr:from>
    <xdr:to>
      <xdr:col>3</xdr:col>
      <xdr:colOff>408212</xdr:colOff>
      <xdr:row>3</xdr:row>
      <xdr:rowOff>244928</xdr:rowOff>
    </xdr:to>
    <xdr:sp macro="" textlink="">
      <xdr:nvSpPr>
        <xdr:cNvPr id="4" name="Étoile : 7 branches 3">
          <a:extLst>
            <a:ext uri="{FF2B5EF4-FFF2-40B4-BE49-F238E27FC236}">
              <a16:creationId xmlns:a16="http://schemas.microsoft.com/office/drawing/2014/main" id="{81907E7D-C953-4841-B931-D57840B6878E}"/>
            </a:ext>
          </a:extLst>
        </xdr:cNvPr>
        <xdr:cNvSpPr/>
      </xdr:nvSpPr>
      <xdr:spPr>
        <a:xfrm>
          <a:off x="2520949" y="599621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</xdr:col>
      <xdr:colOff>468312</xdr:colOff>
      <xdr:row>27</xdr:row>
      <xdr:rowOff>55562</xdr:rowOff>
    </xdr:from>
    <xdr:to>
      <xdr:col>1</xdr:col>
      <xdr:colOff>666750</xdr:colOff>
      <xdr:row>27</xdr:row>
      <xdr:rowOff>246061</xdr:rowOff>
    </xdr:to>
    <xdr:sp macro="" textlink="">
      <xdr:nvSpPr>
        <xdr:cNvPr id="9" name="Étoile : 7 branches 8">
          <a:extLst>
            <a:ext uri="{FF2B5EF4-FFF2-40B4-BE49-F238E27FC236}">
              <a16:creationId xmlns:a16="http://schemas.microsoft.com/office/drawing/2014/main" id="{C5D25F40-2507-454D-911D-3D1318EA6EEB}"/>
            </a:ext>
          </a:extLst>
        </xdr:cNvPr>
        <xdr:cNvSpPr/>
      </xdr:nvSpPr>
      <xdr:spPr>
        <a:xfrm>
          <a:off x="735012" y="5980112"/>
          <a:ext cx="198438" cy="190499"/>
        </a:xfrm>
        <a:prstGeom prst="star7">
          <a:avLst/>
        </a:prstGeom>
        <a:solidFill>
          <a:schemeClr val="accent4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6</xdr:col>
      <xdr:colOff>208642</xdr:colOff>
      <xdr:row>3</xdr:row>
      <xdr:rowOff>36286</xdr:rowOff>
    </xdr:from>
    <xdr:to>
      <xdr:col>6</xdr:col>
      <xdr:colOff>426355</xdr:colOff>
      <xdr:row>3</xdr:row>
      <xdr:rowOff>240393</xdr:rowOff>
    </xdr:to>
    <xdr:sp macro="" textlink="">
      <xdr:nvSpPr>
        <xdr:cNvPr id="10" name="Étoile : 7 branches 9">
          <a:extLst>
            <a:ext uri="{FF2B5EF4-FFF2-40B4-BE49-F238E27FC236}">
              <a16:creationId xmlns:a16="http://schemas.microsoft.com/office/drawing/2014/main" id="{9A720CEE-1E4E-4C1D-B6AF-DC3B88B3AF61}"/>
            </a:ext>
          </a:extLst>
        </xdr:cNvPr>
        <xdr:cNvSpPr/>
      </xdr:nvSpPr>
      <xdr:spPr>
        <a:xfrm>
          <a:off x="4259942" y="595086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9</xdr:col>
      <xdr:colOff>172357</xdr:colOff>
      <xdr:row>3</xdr:row>
      <xdr:rowOff>45358</xdr:rowOff>
    </xdr:from>
    <xdr:to>
      <xdr:col>9</xdr:col>
      <xdr:colOff>390070</xdr:colOff>
      <xdr:row>3</xdr:row>
      <xdr:rowOff>249465</xdr:rowOff>
    </xdr:to>
    <xdr:sp macro="" textlink="">
      <xdr:nvSpPr>
        <xdr:cNvPr id="11" name="Étoile : 7 branches 10">
          <a:extLst>
            <a:ext uri="{FF2B5EF4-FFF2-40B4-BE49-F238E27FC236}">
              <a16:creationId xmlns:a16="http://schemas.microsoft.com/office/drawing/2014/main" id="{A88B214F-DAC4-42BA-BB23-A0B0F696C936}"/>
            </a:ext>
          </a:extLst>
        </xdr:cNvPr>
        <xdr:cNvSpPr/>
      </xdr:nvSpPr>
      <xdr:spPr>
        <a:xfrm>
          <a:off x="5861957" y="604158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12</xdr:col>
      <xdr:colOff>235857</xdr:colOff>
      <xdr:row>3</xdr:row>
      <xdr:rowOff>27215</xdr:rowOff>
    </xdr:from>
    <xdr:to>
      <xdr:col>12</xdr:col>
      <xdr:colOff>453570</xdr:colOff>
      <xdr:row>3</xdr:row>
      <xdr:rowOff>231322</xdr:rowOff>
    </xdr:to>
    <xdr:sp macro="" textlink="">
      <xdr:nvSpPr>
        <xdr:cNvPr id="14" name="Étoile : 7 branches 13">
          <a:extLst>
            <a:ext uri="{FF2B5EF4-FFF2-40B4-BE49-F238E27FC236}">
              <a16:creationId xmlns:a16="http://schemas.microsoft.com/office/drawing/2014/main" id="{6D26098E-40B6-485A-A476-46E035147D07}"/>
            </a:ext>
          </a:extLst>
        </xdr:cNvPr>
        <xdr:cNvSpPr/>
      </xdr:nvSpPr>
      <xdr:spPr>
        <a:xfrm>
          <a:off x="7582807" y="586015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15</xdr:col>
      <xdr:colOff>217714</xdr:colOff>
      <xdr:row>3</xdr:row>
      <xdr:rowOff>36286</xdr:rowOff>
    </xdr:from>
    <xdr:to>
      <xdr:col>15</xdr:col>
      <xdr:colOff>435427</xdr:colOff>
      <xdr:row>3</xdr:row>
      <xdr:rowOff>240393</xdr:rowOff>
    </xdr:to>
    <xdr:sp macro="" textlink="">
      <xdr:nvSpPr>
        <xdr:cNvPr id="16" name="Étoile : 7 branches 15">
          <a:extLst>
            <a:ext uri="{FF2B5EF4-FFF2-40B4-BE49-F238E27FC236}">
              <a16:creationId xmlns:a16="http://schemas.microsoft.com/office/drawing/2014/main" id="{F3C45210-8EA5-410D-B21D-3333E7805FB6}"/>
            </a:ext>
          </a:extLst>
        </xdr:cNvPr>
        <xdr:cNvSpPr/>
      </xdr:nvSpPr>
      <xdr:spPr>
        <a:xfrm>
          <a:off x="9216571" y="589643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18</xdr:col>
      <xdr:colOff>190500</xdr:colOff>
      <xdr:row>3</xdr:row>
      <xdr:rowOff>27214</xdr:rowOff>
    </xdr:from>
    <xdr:to>
      <xdr:col>18</xdr:col>
      <xdr:colOff>408213</xdr:colOff>
      <xdr:row>3</xdr:row>
      <xdr:rowOff>231321</xdr:rowOff>
    </xdr:to>
    <xdr:sp macro="" textlink="">
      <xdr:nvSpPr>
        <xdr:cNvPr id="17" name="Étoile : 7 branches 16">
          <a:extLst>
            <a:ext uri="{FF2B5EF4-FFF2-40B4-BE49-F238E27FC236}">
              <a16:creationId xmlns:a16="http://schemas.microsoft.com/office/drawing/2014/main" id="{178B17F6-09E7-4BC2-ACB4-C6CDE35A66FA}"/>
            </a:ext>
          </a:extLst>
        </xdr:cNvPr>
        <xdr:cNvSpPr/>
      </xdr:nvSpPr>
      <xdr:spPr>
        <a:xfrm>
          <a:off x="10876643" y="580571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21</xdr:col>
      <xdr:colOff>208643</xdr:colOff>
      <xdr:row>3</xdr:row>
      <xdr:rowOff>18144</xdr:rowOff>
    </xdr:from>
    <xdr:to>
      <xdr:col>21</xdr:col>
      <xdr:colOff>426356</xdr:colOff>
      <xdr:row>3</xdr:row>
      <xdr:rowOff>222251</xdr:rowOff>
    </xdr:to>
    <xdr:sp macro="" textlink="">
      <xdr:nvSpPr>
        <xdr:cNvPr id="18" name="Étoile : 7 branches 17">
          <a:extLst>
            <a:ext uri="{FF2B5EF4-FFF2-40B4-BE49-F238E27FC236}">
              <a16:creationId xmlns:a16="http://schemas.microsoft.com/office/drawing/2014/main" id="{2300B576-946E-4E4A-B397-906DB79DEB84}"/>
            </a:ext>
          </a:extLst>
        </xdr:cNvPr>
        <xdr:cNvSpPr/>
      </xdr:nvSpPr>
      <xdr:spPr>
        <a:xfrm>
          <a:off x="12582072" y="571501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10584</xdr:colOff>
      <xdr:row>2</xdr:row>
      <xdr:rowOff>6350</xdr:rowOff>
    </xdr:from>
    <xdr:to>
      <xdr:col>33</xdr:col>
      <xdr:colOff>12700</xdr:colOff>
      <xdr:row>3</xdr:row>
      <xdr:rowOff>0</xdr:rowOff>
    </xdr:to>
    <xdr:sp macro="" textlink="">
      <xdr:nvSpPr>
        <xdr:cNvPr id="3" name="Trapèze 2">
          <a:extLst>
            <a:ext uri="{FF2B5EF4-FFF2-40B4-BE49-F238E27FC236}">
              <a16:creationId xmlns:a16="http://schemas.microsoft.com/office/drawing/2014/main" id="{A9F990F8-5602-421D-9123-78577E695E0F}"/>
            </a:ext>
          </a:extLst>
        </xdr:cNvPr>
        <xdr:cNvSpPr/>
      </xdr:nvSpPr>
      <xdr:spPr>
        <a:xfrm>
          <a:off x="10589684" y="387350"/>
          <a:ext cx="14137216" cy="273050"/>
        </a:xfrm>
        <a:prstGeom prst="trapezoid">
          <a:avLst/>
        </a:prstGeom>
        <a:solidFill>
          <a:srgbClr val="4613A5"/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1pPr>
          <a:lvl2pPr marL="4572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2pPr>
          <a:lvl3pPr marL="9144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3pPr>
          <a:lvl4pPr marL="13716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4pPr>
          <a:lvl5pPr marL="18288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5pPr>
          <a:lvl6pPr marL="22860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6pPr>
          <a:lvl7pPr marL="27432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7pPr>
          <a:lvl8pPr marL="32004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8pPr>
          <a:lvl9pPr marL="3657600" algn="l" defTabSz="914400" rtl="0" eaLnBrk="1" latinLnBrk="0" hangingPunct="1">
            <a:defRPr sz="1800" kern="1200">
              <a:solidFill>
                <a:srgbClr val="FFFFFF"/>
              </a:solidFill>
              <a:latin typeface="Read Light"/>
            </a:defRPr>
          </a:lvl9pPr>
        </a:lstStyle>
        <a:p>
          <a:pPr algn="ctr"/>
          <a:r>
            <a:rPr lang="en-US" sz="1800" b="1">
              <a:latin typeface="Renault Group"/>
            </a:rPr>
            <a:t>AVANCÉ</a:t>
          </a:r>
        </a:p>
      </xdr:txBody>
    </xdr:sp>
    <xdr:clientData/>
  </xdr:twoCellAnchor>
  <xdr:twoCellAnchor>
    <xdr:from>
      <xdr:col>3</xdr:col>
      <xdr:colOff>190499</xdr:colOff>
      <xdr:row>3</xdr:row>
      <xdr:rowOff>40821</xdr:rowOff>
    </xdr:from>
    <xdr:to>
      <xdr:col>3</xdr:col>
      <xdr:colOff>408212</xdr:colOff>
      <xdr:row>3</xdr:row>
      <xdr:rowOff>244928</xdr:rowOff>
    </xdr:to>
    <xdr:sp macro="" textlink="">
      <xdr:nvSpPr>
        <xdr:cNvPr id="4" name="Étoile : 7 branches 3">
          <a:extLst>
            <a:ext uri="{FF2B5EF4-FFF2-40B4-BE49-F238E27FC236}">
              <a16:creationId xmlns:a16="http://schemas.microsoft.com/office/drawing/2014/main" id="{07B00D44-78D8-40D7-8B4F-E41C744B2907}"/>
            </a:ext>
          </a:extLst>
        </xdr:cNvPr>
        <xdr:cNvSpPr/>
      </xdr:nvSpPr>
      <xdr:spPr>
        <a:xfrm>
          <a:off x="2520949" y="599621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</xdr:col>
      <xdr:colOff>468312</xdr:colOff>
      <xdr:row>27</xdr:row>
      <xdr:rowOff>55562</xdr:rowOff>
    </xdr:from>
    <xdr:to>
      <xdr:col>1</xdr:col>
      <xdr:colOff>666750</xdr:colOff>
      <xdr:row>27</xdr:row>
      <xdr:rowOff>246061</xdr:rowOff>
    </xdr:to>
    <xdr:sp macro="" textlink="">
      <xdr:nvSpPr>
        <xdr:cNvPr id="9" name="Étoile : 7 branches 8">
          <a:extLst>
            <a:ext uri="{FF2B5EF4-FFF2-40B4-BE49-F238E27FC236}">
              <a16:creationId xmlns:a16="http://schemas.microsoft.com/office/drawing/2014/main" id="{A8D6159C-12DA-46F9-AEA1-04D7F0389287}"/>
            </a:ext>
          </a:extLst>
        </xdr:cNvPr>
        <xdr:cNvSpPr/>
      </xdr:nvSpPr>
      <xdr:spPr>
        <a:xfrm>
          <a:off x="735012" y="5980112"/>
          <a:ext cx="198438" cy="190499"/>
        </a:xfrm>
        <a:prstGeom prst="star7">
          <a:avLst/>
        </a:prstGeom>
        <a:solidFill>
          <a:schemeClr val="accent4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6</xdr:col>
      <xdr:colOff>208642</xdr:colOff>
      <xdr:row>3</xdr:row>
      <xdr:rowOff>36286</xdr:rowOff>
    </xdr:from>
    <xdr:to>
      <xdr:col>6</xdr:col>
      <xdr:colOff>426355</xdr:colOff>
      <xdr:row>3</xdr:row>
      <xdr:rowOff>240393</xdr:rowOff>
    </xdr:to>
    <xdr:sp macro="" textlink="">
      <xdr:nvSpPr>
        <xdr:cNvPr id="10" name="Étoile : 7 branches 9">
          <a:extLst>
            <a:ext uri="{FF2B5EF4-FFF2-40B4-BE49-F238E27FC236}">
              <a16:creationId xmlns:a16="http://schemas.microsoft.com/office/drawing/2014/main" id="{F7EAE07B-6369-4847-BD14-B123630CE779}"/>
            </a:ext>
          </a:extLst>
        </xdr:cNvPr>
        <xdr:cNvSpPr/>
      </xdr:nvSpPr>
      <xdr:spPr>
        <a:xfrm>
          <a:off x="4259942" y="595086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9</xdr:col>
      <xdr:colOff>172357</xdr:colOff>
      <xdr:row>3</xdr:row>
      <xdr:rowOff>45358</xdr:rowOff>
    </xdr:from>
    <xdr:to>
      <xdr:col>9</xdr:col>
      <xdr:colOff>390070</xdr:colOff>
      <xdr:row>3</xdr:row>
      <xdr:rowOff>249465</xdr:rowOff>
    </xdr:to>
    <xdr:sp macro="" textlink="">
      <xdr:nvSpPr>
        <xdr:cNvPr id="11" name="Étoile : 7 branches 10">
          <a:extLst>
            <a:ext uri="{FF2B5EF4-FFF2-40B4-BE49-F238E27FC236}">
              <a16:creationId xmlns:a16="http://schemas.microsoft.com/office/drawing/2014/main" id="{F2E87B4B-4E8D-40FF-A88D-C15BDE40E2A9}"/>
            </a:ext>
          </a:extLst>
        </xdr:cNvPr>
        <xdr:cNvSpPr/>
      </xdr:nvSpPr>
      <xdr:spPr>
        <a:xfrm>
          <a:off x="5861957" y="604158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15</xdr:col>
      <xdr:colOff>226784</xdr:colOff>
      <xdr:row>3</xdr:row>
      <xdr:rowOff>54429</xdr:rowOff>
    </xdr:from>
    <xdr:to>
      <xdr:col>15</xdr:col>
      <xdr:colOff>444497</xdr:colOff>
      <xdr:row>3</xdr:row>
      <xdr:rowOff>258536</xdr:rowOff>
    </xdr:to>
    <xdr:sp macro="" textlink="">
      <xdr:nvSpPr>
        <xdr:cNvPr id="12" name="Étoile : 7 branches 11">
          <a:extLst>
            <a:ext uri="{FF2B5EF4-FFF2-40B4-BE49-F238E27FC236}">
              <a16:creationId xmlns:a16="http://schemas.microsoft.com/office/drawing/2014/main" id="{78F9BDBF-5B64-4C03-AC21-0066214D5A37}"/>
            </a:ext>
          </a:extLst>
        </xdr:cNvPr>
        <xdr:cNvSpPr/>
      </xdr:nvSpPr>
      <xdr:spPr>
        <a:xfrm>
          <a:off x="9231084" y="613229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18</xdr:col>
      <xdr:colOff>181429</xdr:colOff>
      <xdr:row>3</xdr:row>
      <xdr:rowOff>45358</xdr:rowOff>
    </xdr:from>
    <xdr:to>
      <xdr:col>18</xdr:col>
      <xdr:colOff>399142</xdr:colOff>
      <xdr:row>3</xdr:row>
      <xdr:rowOff>249465</xdr:rowOff>
    </xdr:to>
    <xdr:sp macro="" textlink="">
      <xdr:nvSpPr>
        <xdr:cNvPr id="13" name="Étoile : 7 branches 12">
          <a:extLst>
            <a:ext uri="{FF2B5EF4-FFF2-40B4-BE49-F238E27FC236}">
              <a16:creationId xmlns:a16="http://schemas.microsoft.com/office/drawing/2014/main" id="{17A37F4B-BBCD-4F76-81B2-B800317FCA00}"/>
            </a:ext>
          </a:extLst>
        </xdr:cNvPr>
        <xdr:cNvSpPr/>
      </xdr:nvSpPr>
      <xdr:spPr>
        <a:xfrm>
          <a:off x="10881179" y="604158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12</xdr:col>
      <xdr:colOff>235857</xdr:colOff>
      <xdr:row>3</xdr:row>
      <xdr:rowOff>27215</xdr:rowOff>
    </xdr:from>
    <xdr:to>
      <xdr:col>12</xdr:col>
      <xdr:colOff>453570</xdr:colOff>
      <xdr:row>3</xdr:row>
      <xdr:rowOff>231322</xdr:rowOff>
    </xdr:to>
    <xdr:sp macro="" textlink="">
      <xdr:nvSpPr>
        <xdr:cNvPr id="14" name="Étoile : 7 branches 13">
          <a:extLst>
            <a:ext uri="{FF2B5EF4-FFF2-40B4-BE49-F238E27FC236}">
              <a16:creationId xmlns:a16="http://schemas.microsoft.com/office/drawing/2014/main" id="{70D58E95-7AD7-4476-9281-D5FD8A29CCCC}"/>
            </a:ext>
          </a:extLst>
        </xdr:cNvPr>
        <xdr:cNvSpPr/>
      </xdr:nvSpPr>
      <xdr:spPr>
        <a:xfrm>
          <a:off x="7582807" y="586015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21</xdr:col>
      <xdr:colOff>172356</xdr:colOff>
      <xdr:row>3</xdr:row>
      <xdr:rowOff>36286</xdr:rowOff>
    </xdr:from>
    <xdr:to>
      <xdr:col>21</xdr:col>
      <xdr:colOff>390069</xdr:colOff>
      <xdr:row>3</xdr:row>
      <xdr:rowOff>240393</xdr:rowOff>
    </xdr:to>
    <xdr:sp macro="" textlink="">
      <xdr:nvSpPr>
        <xdr:cNvPr id="15" name="Étoile : 7 branches 14">
          <a:extLst>
            <a:ext uri="{FF2B5EF4-FFF2-40B4-BE49-F238E27FC236}">
              <a16:creationId xmlns:a16="http://schemas.microsoft.com/office/drawing/2014/main" id="{8FC34502-64C3-4F6C-BF7A-D508EA3D600A}"/>
            </a:ext>
          </a:extLst>
        </xdr:cNvPr>
        <xdr:cNvSpPr/>
      </xdr:nvSpPr>
      <xdr:spPr>
        <a:xfrm>
          <a:off x="12545785" y="589643"/>
          <a:ext cx="217713" cy="204107"/>
        </a:xfrm>
        <a:prstGeom prst="star7">
          <a:avLst/>
        </a:prstGeom>
        <a:solidFill>
          <a:srgbClr val="FFCF47"/>
        </a:solidFill>
        <a:ln>
          <a:solidFill>
            <a:schemeClr val="bg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tIns="0" rIns="0" bIns="0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>
            <a:solidFill>
              <a:schemeClr val="bg2">
                <a:lumMod val="50000"/>
              </a:schemeClr>
            </a:solidFill>
            <a:latin typeface="+mj-lt"/>
          </a:endParaRPr>
        </a:p>
      </xdr:txBody>
    </xdr:sp>
    <xdr:clientData/>
  </xdr:twoCellAnchor>
  <xdr:twoCellAnchor>
    <xdr:from>
      <xdr:col>3</xdr:col>
      <xdr:colOff>10584</xdr:colOff>
      <xdr:row>2</xdr:row>
      <xdr:rowOff>10584</xdr:rowOff>
    </xdr:from>
    <xdr:to>
      <xdr:col>15</xdr:col>
      <xdr:colOff>0</xdr:colOff>
      <xdr:row>3</xdr:row>
      <xdr:rowOff>10583</xdr:rowOff>
    </xdr:to>
    <xdr:sp macro="" textlink="">
      <xdr:nvSpPr>
        <xdr:cNvPr id="16" name="Trapèze 15">
          <a:extLst>
            <a:ext uri="{FF2B5EF4-FFF2-40B4-BE49-F238E27FC236}">
              <a16:creationId xmlns:a16="http://schemas.microsoft.com/office/drawing/2014/main" id="{63DE6E39-2145-418A-9704-EAE6546156EE}"/>
            </a:ext>
          </a:extLst>
        </xdr:cNvPr>
        <xdr:cNvSpPr/>
      </xdr:nvSpPr>
      <xdr:spPr>
        <a:xfrm>
          <a:off x="2497667" y="370417"/>
          <a:ext cx="7990416" cy="275166"/>
        </a:xfrm>
        <a:prstGeom prst="trapezoid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latin typeface="+mj-lt"/>
            </a:rPr>
            <a:t>BASIQUE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739322</xdr:colOff>
      <xdr:row>21</xdr:row>
      <xdr:rowOff>170541</xdr:rowOff>
    </xdr:from>
    <xdr:to>
      <xdr:col>18</xdr:col>
      <xdr:colOff>625928</xdr:colOff>
      <xdr:row>40</xdr:row>
      <xdr:rowOff>182560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FD39ADCE-D80D-330D-CD8F-9B90C419A1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208641</xdr:colOff>
      <xdr:row>21</xdr:row>
      <xdr:rowOff>161471</xdr:rowOff>
    </xdr:from>
    <xdr:to>
      <xdr:col>36</xdr:col>
      <xdr:colOff>9070</xdr:colOff>
      <xdr:row>40</xdr:row>
      <xdr:rowOff>172357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CFA14345-A95F-D29E-7DE2-74280F0B57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381000</xdr:colOff>
      <xdr:row>22</xdr:row>
      <xdr:rowOff>12700</xdr:rowOff>
    </xdr:from>
    <xdr:to>
      <xdr:col>50</xdr:col>
      <xdr:colOff>685800</xdr:colOff>
      <xdr:row>40</xdr:row>
      <xdr:rowOff>177800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5C1716B-FC0F-D81B-6BEB-63CC15AC88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1CD60F-CACA-4FC1-A71F-865E28E6A958}" name="Tableau1" displayName="Tableau1" ref="B25:C39" totalsRowShown="0" tableBorderDxfId="8">
  <autoFilter ref="B25:C39" xr:uid="{521CD60F-CACA-4FC1-A71F-865E28E6A958}"/>
  <tableColumns count="2">
    <tableColumn id="1" xr3:uid="{04BB01B1-FDD6-4F9D-9A46-5800086AAD2E}" name="PAYS " dataDxfId="7"/>
    <tableColumn id="2" xr3:uid="{2AE7C1C1-3B9A-4075-B01D-809343C21B45}" name="STATUT " dataDxfId="6">
      <calculatedColumnFormula>S7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A7CA40-7B9D-44EF-83F3-33151002C1C9}" name="Tableau2" displayName="Tableau2" ref="U25:V39" totalsRowShown="0" tableBorderDxfId="5">
  <autoFilter ref="U25:V39" xr:uid="{61A7CA40-7B9D-44EF-83F3-33151002C1C9}"/>
  <tableColumns count="2">
    <tableColumn id="1" xr3:uid="{F128B527-D376-4048-A5E8-33C7BBF136E6}" name="PAYS " dataDxfId="4"/>
    <tableColumn id="2" xr3:uid="{3955E85E-3C3B-4BA8-BD75-24D43A46FC9E}" name="STATUT" dataDxfId="3">
      <calculatedColumnFormula>AJ7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85867A-4EE6-45A8-BE9E-B19907722AFD}" name="Tableau3" displayName="Tableau3" ref="AL25:AM39" totalsRowShown="0" tableBorderDxfId="2">
  <autoFilter ref="AL25:AM39" xr:uid="{AC85867A-4EE6-45A8-BE9E-B19907722AFD}"/>
  <tableColumns count="2">
    <tableColumn id="1" xr3:uid="{D62639F3-5C56-426C-92B6-95C54ED2889F}" name="PAYS " dataDxfId="1"/>
    <tableColumn id="2" xr3:uid="{197B6297-C0D5-4A6B-ABC6-7AFC390247D3}" name="STATUT" dataDxfId="0">
      <calculatedColumnFormula>AY7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A155-7EE9-4397-B986-4F0EF24BF845}">
  <dimension ref="B2:O34"/>
  <sheetViews>
    <sheetView showGridLines="0" topLeftCell="A11" zoomScale="70" zoomScaleNormal="70" workbookViewId="0">
      <selection activeCell="M30" sqref="M30"/>
    </sheetView>
  </sheetViews>
  <sheetFormatPr defaultColWidth="11.42578125" defaultRowHeight="14.45"/>
  <sheetData>
    <row r="2" spans="2:15" ht="26.1">
      <c r="B2" s="145" t="s">
        <v>0</v>
      </c>
      <c r="C2" s="233"/>
      <c r="D2" s="233"/>
    </row>
    <row r="3" spans="2:15">
      <c r="O3" s="7"/>
    </row>
    <row r="4" spans="2:15" ht="72.95" customHeight="1">
      <c r="B4" s="146" t="s">
        <v>1</v>
      </c>
      <c r="C4" s="147"/>
      <c r="D4" s="147"/>
      <c r="E4" s="147"/>
      <c r="F4" s="147"/>
      <c r="G4" s="147"/>
      <c r="H4" s="147"/>
    </row>
    <row r="5" spans="2:15" ht="46.5" customHeight="1">
      <c r="B5" s="154" t="s">
        <v>2</v>
      </c>
      <c r="C5" s="147"/>
      <c r="D5" s="147"/>
      <c r="E5" s="147"/>
      <c r="F5" s="147"/>
      <c r="G5" s="147"/>
      <c r="H5" s="147"/>
    </row>
    <row r="6" spans="2:15" ht="49.5" customHeight="1">
      <c r="B6" s="146" t="s">
        <v>3</v>
      </c>
      <c r="C6" s="147"/>
      <c r="D6" s="147"/>
      <c r="E6" s="147"/>
      <c r="F6" s="147"/>
      <c r="G6" s="147"/>
      <c r="H6" s="147"/>
    </row>
    <row r="7" spans="2:15" ht="33" customHeight="1">
      <c r="B7" s="146" t="s">
        <v>4</v>
      </c>
      <c r="C7" s="147"/>
      <c r="D7" s="147"/>
      <c r="E7" s="147"/>
      <c r="F7" s="147"/>
      <c r="G7" s="147"/>
      <c r="H7" s="147"/>
    </row>
    <row r="8" spans="2:15" ht="14.45" customHeight="1">
      <c r="B8" s="146" t="s">
        <v>5</v>
      </c>
      <c r="C8" s="147"/>
      <c r="D8" s="147"/>
      <c r="E8" s="147"/>
      <c r="F8" s="147"/>
      <c r="G8" s="147"/>
      <c r="H8" s="147"/>
    </row>
    <row r="9" spans="2:15" ht="14.45" customHeight="1">
      <c r="B9" s="146" t="s">
        <v>6</v>
      </c>
      <c r="C9" s="147"/>
      <c r="D9" s="147"/>
      <c r="E9" s="147"/>
      <c r="F9" s="147"/>
      <c r="G9" s="147"/>
      <c r="H9" s="147"/>
    </row>
    <row r="10" spans="2:15" ht="14.1" customHeight="1">
      <c r="B10" s="146" t="s">
        <v>7</v>
      </c>
      <c r="C10" s="147"/>
      <c r="D10" s="147"/>
      <c r="E10" s="147"/>
      <c r="F10" s="147"/>
      <c r="G10" s="147"/>
      <c r="H10" s="147"/>
    </row>
    <row r="11" spans="2:15" ht="5.0999999999999996" customHeight="1">
      <c r="B11" s="6"/>
      <c r="C11" s="2"/>
      <c r="D11" s="2"/>
      <c r="E11" s="2"/>
      <c r="F11" s="2"/>
      <c r="G11" s="2"/>
      <c r="H11" s="2"/>
    </row>
    <row r="12" spans="2:15" ht="31.5" customHeight="1">
      <c r="B12" s="152" t="s">
        <v>8</v>
      </c>
      <c r="C12" s="153"/>
      <c r="D12" s="153"/>
      <c r="E12" s="153"/>
      <c r="F12" s="153"/>
      <c r="G12" s="153"/>
      <c r="H12" s="153"/>
    </row>
    <row r="13" spans="2:15" ht="14.1" customHeight="1">
      <c r="B13" s="152" t="s">
        <v>9</v>
      </c>
      <c r="C13" s="153"/>
      <c r="D13" s="153"/>
      <c r="E13" s="153"/>
      <c r="F13" s="153"/>
      <c r="G13" s="153"/>
      <c r="H13" s="153"/>
    </row>
    <row r="14" spans="2:15">
      <c r="B14" s="234" t="s">
        <v>10</v>
      </c>
      <c r="C14" s="234"/>
      <c r="D14" s="234"/>
      <c r="E14" s="234"/>
      <c r="F14" s="234"/>
      <c r="G14" s="234"/>
      <c r="H14" s="234"/>
    </row>
    <row r="15" spans="2:15">
      <c r="B15" s="234" t="s">
        <v>11</v>
      </c>
      <c r="C15" s="234"/>
      <c r="D15" s="234"/>
      <c r="E15" s="234"/>
      <c r="F15" s="234"/>
      <c r="G15" s="234"/>
      <c r="H15" s="234"/>
    </row>
    <row r="16" spans="2:15" ht="3" customHeight="1"/>
    <row r="17" spans="2:9" ht="33.6" customHeight="1">
      <c r="B17" s="146" t="s">
        <v>12</v>
      </c>
      <c r="C17" s="147"/>
      <c r="D17" s="147"/>
      <c r="E17" s="147"/>
      <c r="F17" s="147"/>
      <c r="G17" s="147"/>
      <c r="H17" s="147"/>
    </row>
    <row r="18" spans="2:9" ht="15.95">
      <c r="B18" s="148" t="s">
        <v>13</v>
      </c>
      <c r="C18" s="233"/>
      <c r="D18" s="233"/>
      <c r="E18" s="233"/>
      <c r="F18" s="233"/>
      <c r="G18" s="233"/>
    </row>
    <row r="19" spans="2:9" ht="15.95">
      <c r="B19" s="149" t="s">
        <v>14</v>
      </c>
      <c r="C19" s="233"/>
      <c r="D19" s="233"/>
      <c r="E19" s="233"/>
      <c r="F19" s="233"/>
      <c r="G19" s="233"/>
    </row>
    <row r="20" spans="2:9" ht="4.5" customHeight="1"/>
    <row r="21" spans="2:9" ht="24.95">
      <c r="B21" s="150" t="s">
        <v>15</v>
      </c>
      <c r="C21" s="151"/>
      <c r="D21" s="151"/>
      <c r="E21" s="151"/>
      <c r="F21" s="151"/>
      <c r="G21" s="151"/>
    </row>
    <row r="22" spans="2:9" ht="30" customHeight="1">
      <c r="B22" s="156" t="s">
        <v>16</v>
      </c>
      <c r="C22" s="157"/>
      <c r="D22" s="157"/>
      <c r="E22" s="157"/>
      <c r="F22" s="157"/>
      <c r="G22" s="157"/>
      <c r="H22" s="157"/>
    </row>
    <row r="23" spans="2:9" ht="15.95">
      <c r="B23" s="235" t="s">
        <v>17</v>
      </c>
      <c r="C23" s="233"/>
      <c r="D23" s="233"/>
      <c r="E23" s="233"/>
      <c r="F23" s="233"/>
      <c r="G23" s="233"/>
      <c r="H23" s="233"/>
    </row>
    <row r="24" spans="2:9" ht="27.6" customHeight="1">
      <c r="B24" s="158" t="s">
        <v>18</v>
      </c>
      <c r="C24" s="147"/>
      <c r="D24" s="147"/>
      <c r="E24" s="147"/>
      <c r="F24" s="147"/>
      <c r="G24" s="147"/>
      <c r="H24" s="147"/>
      <c r="I24" s="1"/>
    </row>
    <row r="25" spans="2:9" ht="3" customHeight="1"/>
    <row r="26" spans="2:9" ht="53.45" customHeight="1">
      <c r="B26" s="154" t="s">
        <v>19</v>
      </c>
      <c r="C26" s="147"/>
      <c r="D26" s="147"/>
      <c r="E26" s="147"/>
      <c r="F26" s="147"/>
      <c r="G26" s="147"/>
      <c r="H26" s="147"/>
    </row>
    <row r="27" spans="2:9" ht="2.4500000000000002" customHeight="1"/>
    <row r="28" spans="2:9" ht="24.95">
      <c r="B28" s="236" t="s">
        <v>20</v>
      </c>
      <c r="C28" s="237"/>
      <c r="D28" s="237"/>
      <c r="E28" s="237"/>
      <c r="F28" s="237"/>
      <c r="G28" s="237"/>
      <c r="H28" s="237"/>
    </row>
    <row r="29" spans="2:9" ht="15.95">
      <c r="B29" s="5" t="s">
        <v>21</v>
      </c>
    </row>
    <row r="30" spans="2:9" ht="29.1" customHeight="1">
      <c r="B30" s="154" t="s">
        <v>22</v>
      </c>
      <c r="C30" s="147"/>
      <c r="D30" s="147"/>
      <c r="E30" s="147"/>
      <c r="F30" s="147"/>
      <c r="G30" s="147"/>
      <c r="H30" s="147"/>
    </row>
    <row r="32" spans="2:9" ht="22.5" customHeight="1">
      <c r="B32" s="155" t="s">
        <v>23</v>
      </c>
      <c r="C32" s="147"/>
      <c r="D32" s="147"/>
      <c r="E32" s="147"/>
      <c r="F32" s="147"/>
      <c r="G32" s="147"/>
      <c r="H32" s="147"/>
    </row>
    <row r="33" spans="2:7">
      <c r="B33" s="233" t="s">
        <v>24</v>
      </c>
      <c r="C33" s="233"/>
      <c r="D33" s="233"/>
      <c r="E33" s="233"/>
      <c r="F33" s="233"/>
      <c r="G33" s="233"/>
    </row>
    <row r="34" spans="2:7">
      <c r="B34" s="233" t="s">
        <v>25</v>
      </c>
      <c r="C34" s="233"/>
      <c r="D34" s="233"/>
      <c r="E34" s="233"/>
      <c r="F34" s="233"/>
      <c r="G34" s="233"/>
    </row>
  </sheetData>
  <mergeCells count="25">
    <mergeCell ref="B33:G33"/>
    <mergeCell ref="B34:G34"/>
    <mergeCell ref="B32:H32"/>
    <mergeCell ref="B22:H22"/>
    <mergeCell ref="B23:H23"/>
    <mergeCell ref="B26:H26"/>
    <mergeCell ref="B28:H28"/>
    <mergeCell ref="B24:H24"/>
    <mergeCell ref="B30:H30"/>
    <mergeCell ref="B2:D2"/>
    <mergeCell ref="B17:H17"/>
    <mergeCell ref="B18:G18"/>
    <mergeCell ref="B19:G19"/>
    <mergeCell ref="B21:G21"/>
    <mergeCell ref="B12:H12"/>
    <mergeCell ref="B13:H13"/>
    <mergeCell ref="B14:H14"/>
    <mergeCell ref="B15:H15"/>
    <mergeCell ref="B8:H8"/>
    <mergeCell ref="B9:H9"/>
    <mergeCell ref="B10:H10"/>
    <mergeCell ref="B4:H4"/>
    <mergeCell ref="B5:H5"/>
    <mergeCell ref="B6:H6"/>
    <mergeCell ref="B7:H7"/>
  </mergeCells>
  <pageMargins left="0.7" right="0.7" top="0.75" bottom="0.75" header="0.3" footer="0.3"/>
  <headerFooter>
    <oddFooter>&amp;R_x000D_&amp;1#&amp;"Arial"&amp;10&amp;K000000 Confidential C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8A38-4001-447A-8ECD-481F2AB2C762}">
  <dimension ref="A3:AW28"/>
  <sheetViews>
    <sheetView topLeftCell="A2" zoomScale="50" zoomScaleNormal="50" workbookViewId="0">
      <pane xSplit="3" topLeftCell="D1" activePane="topRight" state="frozen"/>
      <selection pane="topRight" activeCell="U26" sqref="U26"/>
    </sheetView>
  </sheetViews>
  <sheetFormatPr defaultColWidth="11.42578125" defaultRowHeight="14.45"/>
  <cols>
    <col min="1" max="1" width="3.85546875" customWidth="1"/>
    <col min="2" max="2" width="18.28515625" customWidth="1"/>
    <col min="3" max="3" width="11.28515625" customWidth="1"/>
    <col min="4" max="49" width="10.140625" customWidth="1"/>
    <col min="50" max="53" width="13.42578125" customWidth="1"/>
  </cols>
  <sheetData>
    <row r="3" spans="2:49" ht="24" customHeight="1" thickBot="1"/>
    <row r="4" spans="2:49" ht="26.45" thickBot="1">
      <c r="B4" s="170" t="s">
        <v>26</v>
      </c>
      <c r="C4" s="171"/>
      <c r="D4" s="179">
        <v>1</v>
      </c>
      <c r="E4" s="180"/>
      <c r="F4" s="181"/>
      <c r="G4" s="164">
        <v>2</v>
      </c>
      <c r="H4" s="164"/>
      <c r="I4" s="165"/>
      <c r="J4" s="169">
        <v>3</v>
      </c>
      <c r="K4" s="164"/>
      <c r="L4" s="165"/>
      <c r="M4" s="169">
        <v>4</v>
      </c>
      <c r="N4" s="164"/>
      <c r="O4" s="165"/>
      <c r="P4" s="169">
        <v>5</v>
      </c>
      <c r="Q4" s="164"/>
      <c r="R4" s="165"/>
      <c r="S4" s="175">
        <v>6</v>
      </c>
      <c r="T4" s="176"/>
      <c r="U4" s="177"/>
      <c r="V4" s="175">
        <v>7</v>
      </c>
      <c r="W4" s="176"/>
      <c r="X4" s="177"/>
      <c r="Y4" s="175">
        <v>8</v>
      </c>
      <c r="Z4" s="176"/>
      <c r="AA4" s="177"/>
      <c r="AB4" s="169">
        <v>9</v>
      </c>
      <c r="AC4" s="164"/>
      <c r="AD4" s="165"/>
      <c r="AE4" s="175">
        <v>10</v>
      </c>
      <c r="AF4" s="176"/>
      <c r="AG4" s="177"/>
      <c r="AH4" s="169">
        <v>11</v>
      </c>
      <c r="AI4" s="164"/>
      <c r="AJ4" s="164"/>
      <c r="AK4" s="175">
        <v>12</v>
      </c>
      <c r="AL4" s="176"/>
      <c r="AM4" s="176"/>
      <c r="AN4" s="175">
        <v>13</v>
      </c>
      <c r="AO4" s="176"/>
      <c r="AP4" s="176"/>
      <c r="AQ4" s="175">
        <v>14</v>
      </c>
      <c r="AR4" s="176"/>
      <c r="AS4" s="176"/>
      <c r="AT4" s="175">
        <v>15</v>
      </c>
      <c r="AU4" s="176"/>
      <c r="AV4" s="177"/>
      <c r="AW4" s="182" t="s">
        <v>27</v>
      </c>
    </row>
    <row r="5" spans="2:49" ht="76.5" customHeight="1" thickBot="1">
      <c r="B5" s="159" t="s">
        <v>28</v>
      </c>
      <c r="C5" s="238"/>
      <c r="D5" s="178" t="s">
        <v>29</v>
      </c>
      <c r="E5" s="162"/>
      <c r="F5" s="163"/>
      <c r="G5" s="162" t="s">
        <v>30</v>
      </c>
      <c r="H5" s="162"/>
      <c r="I5" s="163"/>
      <c r="J5" s="178" t="s">
        <v>31</v>
      </c>
      <c r="K5" s="162"/>
      <c r="L5" s="163"/>
      <c r="M5" s="178" t="s">
        <v>32</v>
      </c>
      <c r="N5" s="162"/>
      <c r="O5" s="163"/>
      <c r="P5" s="166" t="s">
        <v>33</v>
      </c>
      <c r="Q5" s="167"/>
      <c r="R5" s="168"/>
      <c r="S5" s="172" t="s">
        <v>34</v>
      </c>
      <c r="T5" s="173"/>
      <c r="U5" s="174"/>
      <c r="V5" s="178" t="s">
        <v>35</v>
      </c>
      <c r="W5" s="162"/>
      <c r="X5" s="163"/>
      <c r="Y5" s="172" t="s">
        <v>36</v>
      </c>
      <c r="Z5" s="173"/>
      <c r="AA5" s="174"/>
      <c r="AB5" s="166" t="s">
        <v>37</v>
      </c>
      <c r="AC5" s="167"/>
      <c r="AD5" s="168"/>
      <c r="AE5" s="172" t="s">
        <v>38</v>
      </c>
      <c r="AF5" s="173"/>
      <c r="AG5" s="174"/>
      <c r="AH5" s="166" t="s">
        <v>39</v>
      </c>
      <c r="AI5" s="167"/>
      <c r="AJ5" s="168"/>
      <c r="AK5" s="172" t="s">
        <v>40</v>
      </c>
      <c r="AL5" s="173"/>
      <c r="AM5" s="174"/>
      <c r="AN5" s="172" t="s">
        <v>41</v>
      </c>
      <c r="AO5" s="173"/>
      <c r="AP5" s="174"/>
      <c r="AQ5" s="172" t="s">
        <v>42</v>
      </c>
      <c r="AR5" s="173"/>
      <c r="AS5" s="174"/>
      <c r="AT5" s="172" t="s">
        <v>43</v>
      </c>
      <c r="AU5" s="173"/>
      <c r="AV5" s="174"/>
      <c r="AW5" s="183"/>
    </row>
    <row r="6" spans="2:49" ht="47.45" customHeight="1" thickBot="1">
      <c r="B6" s="51" t="s">
        <v>44</v>
      </c>
      <c r="C6" s="52" t="s">
        <v>45</v>
      </c>
      <c r="D6" s="62" t="s">
        <v>46</v>
      </c>
      <c r="E6" s="27" t="s">
        <v>47</v>
      </c>
      <c r="F6" s="63" t="s">
        <v>48</v>
      </c>
      <c r="G6" s="27" t="s">
        <v>46</v>
      </c>
      <c r="H6" s="27" t="s">
        <v>47</v>
      </c>
      <c r="I6" s="55" t="s">
        <v>48</v>
      </c>
      <c r="J6" s="56" t="s">
        <v>46</v>
      </c>
      <c r="K6" s="27" t="s">
        <v>47</v>
      </c>
      <c r="L6" s="55" t="s">
        <v>48</v>
      </c>
      <c r="M6" s="56" t="s">
        <v>46</v>
      </c>
      <c r="N6" s="27" t="s">
        <v>47</v>
      </c>
      <c r="O6" s="55" t="s">
        <v>48</v>
      </c>
      <c r="P6" s="56" t="s">
        <v>46</v>
      </c>
      <c r="Q6" s="27" t="s">
        <v>47</v>
      </c>
      <c r="R6" s="55" t="s">
        <v>48</v>
      </c>
      <c r="S6" s="57" t="s">
        <v>46</v>
      </c>
      <c r="T6" s="26" t="s">
        <v>47</v>
      </c>
      <c r="U6" s="54" t="s">
        <v>48</v>
      </c>
      <c r="V6" s="62" t="s">
        <v>46</v>
      </c>
      <c r="W6" s="27" t="s">
        <v>47</v>
      </c>
      <c r="X6" s="63" t="s">
        <v>48</v>
      </c>
      <c r="Y6" s="56" t="s">
        <v>46</v>
      </c>
      <c r="Z6" s="27" t="s">
        <v>47</v>
      </c>
      <c r="AA6" s="55" t="s">
        <v>48</v>
      </c>
      <c r="AB6" s="56" t="s">
        <v>46</v>
      </c>
      <c r="AC6" s="27" t="s">
        <v>47</v>
      </c>
      <c r="AD6" s="55" t="s">
        <v>48</v>
      </c>
      <c r="AE6" s="56" t="s">
        <v>46</v>
      </c>
      <c r="AF6" s="27" t="s">
        <v>47</v>
      </c>
      <c r="AG6" s="55" t="s">
        <v>48</v>
      </c>
      <c r="AH6" s="56" t="s">
        <v>46</v>
      </c>
      <c r="AI6" s="27" t="s">
        <v>47</v>
      </c>
      <c r="AJ6" s="55" t="s">
        <v>48</v>
      </c>
      <c r="AK6" s="56" t="s">
        <v>46</v>
      </c>
      <c r="AL6" s="27" t="s">
        <v>47</v>
      </c>
      <c r="AM6" s="55" t="s">
        <v>48</v>
      </c>
      <c r="AN6" s="57" t="s">
        <v>46</v>
      </c>
      <c r="AO6" s="26" t="s">
        <v>47</v>
      </c>
      <c r="AP6" s="58" t="s">
        <v>48</v>
      </c>
      <c r="AQ6" s="56" t="s">
        <v>46</v>
      </c>
      <c r="AR6" s="27" t="s">
        <v>47</v>
      </c>
      <c r="AS6" s="55" t="s">
        <v>48</v>
      </c>
      <c r="AT6" s="56" t="s">
        <v>46</v>
      </c>
      <c r="AU6" s="27" t="s">
        <v>47</v>
      </c>
      <c r="AV6" s="63" t="s">
        <v>48</v>
      </c>
      <c r="AW6" s="184"/>
    </row>
    <row r="7" spans="2:49" ht="18.600000000000001">
      <c r="B7" s="64" t="s">
        <v>49</v>
      </c>
      <c r="C7" s="35">
        <v>44</v>
      </c>
      <c r="D7" s="16">
        <v>0</v>
      </c>
      <c r="E7" s="17">
        <f>D7/C7</f>
        <v>0</v>
      </c>
      <c r="F7" s="18" cm="1">
        <f t="array" ref="F7">_xlfn.IFS(E7&lt;30%,0,E7&lt;60%,1,E7&lt;90%,2,E7&gt;=90%,3)</f>
        <v>0</v>
      </c>
      <c r="G7" s="38">
        <v>0</v>
      </c>
      <c r="H7" s="17">
        <f>G7/C7</f>
        <v>0</v>
      </c>
      <c r="I7" s="25" cm="1">
        <f t="array" ref="I7">_xlfn.IFS(H7&lt;30%,0,H7&lt;60%,1,H7&lt;90%,2,H7&gt;=90%,3)</f>
        <v>0</v>
      </c>
      <c r="J7" s="16">
        <v>0</v>
      </c>
      <c r="K7" s="17">
        <f>J7/C7</f>
        <v>0</v>
      </c>
      <c r="L7" s="25" cm="1">
        <f t="array" ref="L7">_xlfn.IFS(K7&lt;30%,0,K7&lt;60%,1,K7&lt;90%,2,K7&gt;=90%,3)</f>
        <v>0</v>
      </c>
      <c r="M7" s="16">
        <v>0</v>
      </c>
      <c r="N7" s="17">
        <f>M7/C7</f>
        <v>0</v>
      </c>
      <c r="O7" s="25" cm="1">
        <f t="array" ref="O7">_xlfn.IFS(N7&lt;30%,0,N7&lt;60%,1,N7&lt;90%,2,N7&gt;=90%,3)</f>
        <v>0</v>
      </c>
      <c r="P7" s="16">
        <v>0</v>
      </c>
      <c r="Q7" s="17">
        <f>P7/C7</f>
        <v>0</v>
      </c>
      <c r="R7" s="25" cm="1">
        <f t="array" ref="R7">_xlfn.IFS(Q7&lt;30%,0,Q7&lt;60%,1,Q7&lt;90%,2,Q7&gt;=90%,3)</f>
        <v>0</v>
      </c>
      <c r="S7" s="15">
        <v>0</v>
      </c>
      <c r="T7" s="17">
        <f t="shared" ref="T7:T20" si="0">S7/C7</f>
        <v>0</v>
      </c>
      <c r="U7" s="20" cm="1">
        <f t="array" ref="U7">_xlfn.IFS(T7&lt;30%,0,T7&lt;60%,1,T7&lt;90%,2,T7&gt;=90%,3)</f>
        <v>0</v>
      </c>
      <c r="V7" s="16">
        <v>0</v>
      </c>
      <c r="W7" s="17">
        <f t="shared" ref="W7:W20" si="1">V7/C7</f>
        <v>0</v>
      </c>
      <c r="X7" s="25" cm="1">
        <f t="array" ref="X7">_xlfn.IFS(W7&lt;30%,0,W7&lt;60%,1,W7&lt;90%,2,W7&gt;=90%,3)</f>
        <v>0</v>
      </c>
      <c r="Y7" s="16">
        <v>0</v>
      </c>
      <c r="Z7" s="17">
        <f t="shared" ref="Z7:Z20" si="2">Y7/C7</f>
        <v>0</v>
      </c>
      <c r="AA7" s="25" cm="1">
        <f t="array" ref="AA7">_xlfn.IFS(Z7&lt;30%,0,Z7&lt;60%,1,Z7&lt;90%,2,Z7&gt;=90%,3)</f>
        <v>0</v>
      </c>
      <c r="AB7" s="16">
        <v>0</v>
      </c>
      <c r="AC7" s="17">
        <f t="shared" ref="AC7:AC20" si="3">AB7/C7</f>
        <v>0</v>
      </c>
      <c r="AD7" s="25" cm="1">
        <f t="array" ref="AD7">_xlfn.IFS(AC7&lt;30%,0,AC7&lt;60%,1,AC7&lt;90%,2,AC7&gt;=90%,3)</f>
        <v>0</v>
      </c>
      <c r="AE7" s="16">
        <v>0</v>
      </c>
      <c r="AF7" s="17">
        <f t="shared" ref="AF7:AF20" si="4">AE7/C7</f>
        <v>0</v>
      </c>
      <c r="AG7" s="25" cm="1">
        <f t="array" ref="AG7">_xlfn.IFS(AF7&lt;30%,0,AF7&lt;60%,1,AF7&lt;90%,2,AF7&gt;=90%,3)</f>
        <v>0</v>
      </c>
      <c r="AH7" s="16">
        <v>0</v>
      </c>
      <c r="AI7" s="17">
        <f t="shared" ref="AI7:AI20" si="5">AH7/C7</f>
        <v>0</v>
      </c>
      <c r="AJ7" s="25" cm="1">
        <f t="array" ref="AJ7">_xlfn.IFS(AI7&lt;30%,0,AI7&lt;60%,1,AI7&lt;90%,2,AI7&gt;=90%,3)</f>
        <v>0</v>
      </c>
      <c r="AK7" s="16">
        <v>0</v>
      </c>
      <c r="AL7" s="17">
        <f t="shared" ref="AL7:AL20" si="6">AK7/C7</f>
        <v>0</v>
      </c>
      <c r="AM7" s="18" cm="1">
        <f t="array" ref="AM7">_xlfn.IFS(AL7&lt;30%,0,AL7&lt;60%,1,AL7&lt;90%,2,AL7&gt;=90%,3)</f>
        <v>0</v>
      </c>
      <c r="AN7" s="16">
        <v>0</v>
      </c>
      <c r="AO7" s="17">
        <f t="shared" ref="AO7:AO20" si="7">AN7/C7</f>
        <v>0</v>
      </c>
      <c r="AP7" s="25" cm="1">
        <f t="array" ref="AP7">_xlfn.IFS(AO7&lt;30%,0,AO7&lt;60%,1,AO7&lt;90%,2,AO7&gt;=90%,3)</f>
        <v>0</v>
      </c>
      <c r="AQ7" s="16">
        <v>0</v>
      </c>
      <c r="AR7" s="17">
        <f>AQ7/C7</f>
        <v>0</v>
      </c>
      <c r="AS7" s="25" cm="1">
        <f t="array" ref="AS7">_xlfn.IFS(AR7&lt;30%,0,AR7&lt;60%,1,AR7&lt;90%,2,AR7&gt;=90%,3)</f>
        <v>0</v>
      </c>
      <c r="AT7" s="16">
        <v>0</v>
      </c>
      <c r="AU7" s="17">
        <f t="shared" ref="AU7:AU20" si="8">AT7/C7</f>
        <v>0</v>
      </c>
      <c r="AV7" s="18" cm="1">
        <f t="array" ref="AV7">_xlfn.IFS(AU7&lt;30%,0,AU7&lt;60%,1,AU7&lt;90%,2,AU7&gt;=90%,3)</f>
        <v>0</v>
      </c>
      <c r="AW7" s="17">
        <f t="shared" ref="AW7:AW20" si="9">(SUM(F7+I7+L7+O7+R7+U7+X7+AA7+AD7+AG7+AJ7+AM7+AP7+AS7+AV7)/45)*100%</f>
        <v>0</v>
      </c>
    </row>
    <row r="8" spans="2:49" ht="18.600000000000001">
      <c r="B8" s="60" t="s">
        <v>50</v>
      </c>
      <c r="C8" s="36">
        <v>71</v>
      </c>
      <c r="D8" s="13">
        <v>0</v>
      </c>
      <c r="E8" s="10">
        <f t="shared" ref="E8:E20" si="10">D8/C8</f>
        <v>0</v>
      </c>
      <c r="F8" s="12" cm="1">
        <f t="array" ref="F8">_xlfn.IFS(E8&lt;30%,0,E8&lt;60%,1,E8&lt;90%,2,E8&gt;=90%,3)</f>
        <v>0</v>
      </c>
      <c r="G8" s="11"/>
      <c r="H8" s="10">
        <f t="shared" ref="H8:H19" si="11">G8/C8</f>
        <v>0</v>
      </c>
      <c r="I8" s="21" cm="1">
        <f t="array" ref="I8">_xlfn.IFS(H8&lt;30%,0,H8&lt;60%,1,H8&lt;90%,2,H8&gt;=90%,3)</f>
        <v>0</v>
      </c>
      <c r="J8" s="13"/>
      <c r="K8" s="10">
        <f t="shared" ref="K8:K20" si="12">J8/C8</f>
        <v>0</v>
      </c>
      <c r="L8" s="21" cm="1">
        <f t="array" ref="L8">_xlfn.IFS(K8&lt;30%,0,K8&lt;60%,1,K8&lt;90%,2,K8&gt;=90%,3)</f>
        <v>0</v>
      </c>
      <c r="M8" s="13"/>
      <c r="N8" s="10">
        <f t="shared" ref="N8:N20" si="13">M8/C8</f>
        <v>0</v>
      </c>
      <c r="O8" s="21" cm="1">
        <f t="array" ref="O8">_xlfn.IFS(N8&lt;30%,0,N8&lt;60%,1,N8&lt;90%,2,N8&gt;=90%,3)</f>
        <v>0</v>
      </c>
      <c r="P8" s="13"/>
      <c r="Q8" s="10">
        <f t="shared" ref="Q8:Q20" si="14">P8/C8</f>
        <v>0</v>
      </c>
      <c r="R8" s="21" cm="1">
        <f t="array" ref="R8">_xlfn.IFS(Q8&lt;30%,0,Q8&lt;60%,1,Q8&lt;90%,2,Q8&gt;=90%,3)</f>
        <v>0</v>
      </c>
      <c r="S8" s="13">
        <v>0</v>
      </c>
      <c r="T8" s="10">
        <f t="shared" si="0"/>
        <v>0</v>
      </c>
      <c r="U8" s="21" cm="1">
        <f t="array" ref="U8">_xlfn.IFS(T8&lt;30%,0,T8&lt;60%,1,T8&lt;90%,2,T8&gt;=90%,3)</f>
        <v>0</v>
      </c>
      <c r="V8" s="13">
        <v>0</v>
      </c>
      <c r="W8" s="10">
        <f t="shared" si="1"/>
        <v>0</v>
      </c>
      <c r="X8" s="21" cm="1">
        <f t="array" ref="X8">_xlfn.IFS(W8&lt;30%,0,W8&lt;60%,1,W8&lt;90%,2,W8&gt;=90%,3)</f>
        <v>0</v>
      </c>
      <c r="Y8" s="13">
        <v>0</v>
      </c>
      <c r="Z8" s="10">
        <f t="shared" si="2"/>
        <v>0</v>
      </c>
      <c r="AA8" s="21" cm="1">
        <f t="array" ref="AA8">_xlfn.IFS(Z8&lt;30%,0,Z8&lt;60%,1,Z8&lt;90%,2,Z8&gt;=90%,3)</f>
        <v>0</v>
      </c>
      <c r="AB8" s="13">
        <v>0</v>
      </c>
      <c r="AC8" s="10">
        <f t="shared" si="3"/>
        <v>0</v>
      </c>
      <c r="AD8" s="21" cm="1">
        <f t="array" ref="AD8">_xlfn.IFS(AC8&lt;30%,0,AC8&lt;60%,1,AC8&lt;90%,2,AC8&gt;=90%,3)</f>
        <v>0</v>
      </c>
      <c r="AE8" s="13">
        <v>0</v>
      </c>
      <c r="AF8" s="10">
        <f t="shared" si="4"/>
        <v>0</v>
      </c>
      <c r="AG8" s="21" cm="1">
        <f t="array" ref="AG8">_xlfn.IFS(AF8&lt;30%,0,AF8&lt;60%,1,AF8&lt;90%,2,AF8&gt;=90%,3)</f>
        <v>0</v>
      </c>
      <c r="AH8" s="13">
        <v>0</v>
      </c>
      <c r="AI8" s="10">
        <f t="shared" si="5"/>
        <v>0</v>
      </c>
      <c r="AJ8" s="21" cm="1">
        <f t="array" ref="AJ8">_xlfn.IFS(AI8&lt;30%,0,AI8&lt;60%,1,AI8&lt;90%,2,AI8&gt;=90%,3)</f>
        <v>0</v>
      </c>
      <c r="AK8" s="13">
        <v>0</v>
      </c>
      <c r="AL8" s="10">
        <f t="shared" si="6"/>
        <v>0</v>
      </c>
      <c r="AM8" s="12" cm="1">
        <f t="array" ref="AM8">_xlfn.IFS(AL8&lt;30%,0,AL8&lt;60%,1,AL8&lt;90%,2,AL8&gt;=90%,3)</f>
        <v>0</v>
      </c>
      <c r="AN8" s="13">
        <v>0</v>
      </c>
      <c r="AO8" s="10">
        <f t="shared" si="7"/>
        <v>0</v>
      </c>
      <c r="AP8" s="21" cm="1">
        <f t="array" ref="AP8">_xlfn.IFS(AO8&lt;30%,0,AO8&lt;60%,1,AO8&lt;90%,2,AO8&gt;=90%,3)</f>
        <v>0</v>
      </c>
      <c r="AQ8" s="13">
        <v>0</v>
      </c>
      <c r="AR8" s="10">
        <f t="shared" ref="AR8:AR20" si="15">AQ8/C8</f>
        <v>0</v>
      </c>
      <c r="AS8" s="21" cm="1">
        <f t="array" ref="AS8">_xlfn.IFS(AR8&lt;30%,0,AR8&lt;60%,1,AR8&lt;90%,2,AR8&gt;=90%,3)</f>
        <v>0</v>
      </c>
      <c r="AT8" s="13">
        <v>0</v>
      </c>
      <c r="AU8" s="10">
        <f t="shared" si="8"/>
        <v>0</v>
      </c>
      <c r="AV8" s="12" cm="1">
        <f t="array" ref="AV8">_xlfn.IFS(AU8&lt;30%,0,AU8&lt;60%,1,AU8&lt;90%,2,AU8&gt;=90%,3)</f>
        <v>0</v>
      </c>
      <c r="AW8" s="10">
        <f t="shared" si="9"/>
        <v>0</v>
      </c>
    </row>
    <row r="9" spans="2:49" ht="18.600000000000001">
      <c r="B9" s="60" t="s">
        <v>51</v>
      </c>
      <c r="C9" s="36">
        <v>50</v>
      </c>
      <c r="D9" s="13">
        <v>0</v>
      </c>
      <c r="E9" s="10">
        <f t="shared" si="10"/>
        <v>0</v>
      </c>
      <c r="F9" s="12" cm="1">
        <f t="array" ref="F9">_xlfn.IFS(E9&lt;30%,0,E9&lt;60%,1,E9&lt;90%,2,E9&gt;=90%,3)</f>
        <v>0</v>
      </c>
      <c r="G9" s="11"/>
      <c r="H9" s="10">
        <f t="shared" si="11"/>
        <v>0</v>
      </c>
      <c r="I9" s="21" cm="1">
        <f t="array" ref="I9">_xlfn.IFS(H9&lt;30%,0,H9&lt;60%,1,H9&lt;90%,2,H9&gt;=90%,3)</f>
        <v>0</v>
      </c>
      <c r="J9" s="13">
        <v>0</v>
      </c>
      <c r="K9" s="10">
        <f t="shared" si="12"/>
        <v>0</v>
      </c>
      <c r="L9" s="21" cm="1">
        <f t="array" ref="L9">_xlfn.IFS(K9&lt;30%,0,K9&lt;60%,1,K9&lt;90%,2,K9&gt;=90%,3)</f>
        <v>0</v>
      </c>
      <c r="M9" s="13">
        <v>0</v>
      </c>
      <c r="N9" s="10">
        <f t="shared" si="13"/>
        <v>0</v>
      </c>
      <c r="O9" s="21" cm="1">
        <f t="array" ref="O9">_xlfn.IFS(N9&lt;30%,0,N9&lt;60%,1,N9&lt;90%,2,N9&gt;=90%,3)</f>
        <v>0</v>
      </c>
      <c r="P9" s="13">
        <v>0</v>
      </c>
      <c r="Q9" s="10">
        <f t="shared" si="14"/>
        <v>0</v>
      </c>
      <c r="R9" s="21" cm="1">
        <f t="array" ref="R9">_xlfn.IFS(Q9&lt;30%,0,Q9&lt;60%,1,Q9&lt;90%,2,Q9&gt;=90%,3)</f>
        <v>0</v>
      </c>
      <c r="S9" s="13">
        <v>0</v>
      </c>
      <c r="T9" s="10">
        <f t="shared" si="0"/>
        <v>0</v>
      </c>
      <c r="U9" s="21" cm="1">
        <f t="array" ref="U9">_xlfn.IFS(T9&lt;30%,0,T9&lt;60%,1,T9&lt;90%,2,T9&gt;=90%,3)</f>
        <v>0</v>
      </c>
      <c r="V9" s="13">
        <v>0</v>
      </c>
      <c r="W9" s="10">
        <f t="shared" si="1"/>
        <v>0</v>
      </c>
      <c r="X9" s="21" cm="1">
        <f t="array" ref="X9">_xlfn.IFS(W9&lt;30%,0,W9&lt;60%,1,W9&lt;90%,2,W9&gt;=90%,3)</f>
        <v>0</v>
      </c>
      <c r="Y9" s="13">
        <v>0</v>
      </c>
      <c r="Z9" s="10">
        <f t="shared" si="2"/>
        <v>0</v>
      </c>
      <c r="AA9" s="21" cm="1">
        <f t="array" ref="AA9">_xlfn.IFS(Z9&lt;30%,0,Z9&lt;60%,1,Z9&lt;90%,2,Z9&gt;=90%,3)</f>
        <v>0</v>
      </c>
      <c r="AB9" s="13">
        <v>0</v>
      </c>
      <c r="AC9" s="10">
        <f t="shared" si="3"/>
        <v>0</v>
      </c>
      <c r="AD9" s="21" cm="1">
        <f t="array" ref="AD9">_xlfn.IFS(AC9&lt;30%,0,AC9&lt;60%,1,AC9&lt;90%,2,AC9&gt;=90%,3)</f>
        <v>0</v>
      </c>
      <c r="AE9" s="13">
        <v>0</v>
      </c>
      <c r="AF9" s="10">
        <f t="shared" si="4"/>
        <v>0</v>
      </c>
      <c r="AG9" s="21" cm="1">
        <f t="array" ref="AG9">_xlfn.IFS(AF9&lt;30%,0,AF9&lt;60%,1,AF9&lt;90%,2,AF9&gt;=90%,3)</f>
        <v>0</v>
      </c>
      <c r="AH9" s="13">
        <v>0</v>
      </c>
      <c r="AI9" s="10">
        <f t="shared" si="5"/>
        <v>0</v>
      </c>
      <c r="AJ9" s="21" cm="1">
        <f t="array" ref="AJ9">_xlfn.IFS(AI9&lt;30%,0,AI9&lt;60%,1,AI9&lt;90%,2,AI9&gt;=90%,3)</f>
        <v>0</v>
      </c>
      <c r="AK9" s="13">
        <v>0</v>
      </c>
      <c r="AL9" s="10">
        <f t="shared" si="6"/>
        <v>0</v>
      </c>
      <c r="AM9" s="12" cm="1">
        <f t="array" ref="AM9">_xlfn.IFS(AL9&lt;30%,0,AL9&lt;60%,1,AL9&lt;90%,2,AL9&gt;=90%,3)</f>
        <v>0</v>
      </c>
      <c r="AN9" s="13">
        <v>0</v>
      </c>
      <c r="AO9" s="10">
        <f t="shared" si="7"/>
        <v>0</v>
      </c>
      <c r="AP9" s="21" cm="1">
        <f t="array" ref="AP9">_xlfn.IFS(AO9&lt;30%,0,AO9&lt;60%,1,AO9&lt;90%,2,AO9&gt;=90%,3)</f>
        <v>0</v>
      </c>
      <c r="AQ9" s="13">
        <v>0</v>
      </c>
      <c r="AR9" s="10">
        <f t="shared" si="15"/>
        <v>0</v>
      </c>
      <c r="AS9" s="21" cm="1">
        <f t="array" ref="AS9">_xlfn.IFS(AR9&lt;30%,0,AR9&lt;60%,1,AR9&lt;90%,2,AR9&gt;=90%,3)</f>
        <v>0</v>
      </c>
      <c r="AT9" s="13">
        <v>0</v>
      </c>
      <c r="AU9" s="10">
        <f t="shared" si="8"/>
        <v>0</v>
      </c>
      <c r="AV9" s="12" cm="1">
        <f t="array" ref="AV9">_xlfn.IFS(AU9&lt;30%,0,AU9&lt;60%,1,AU9&lt;90%,2,AU9&gt;=90%,3)</f>
        <v>0</v>
      </c>
      <c r="AW9" s="10">
        <f t="shared" si="9"/>
        <v>0</v>
      </c>
    </row>
    <row r="10" spans="2:49" ht="18.600000000000001">
      <c r="B10" s="60" t="s">
        <v>52</v>
      </c>
      <c r="C10" s="36">
        <v>571</v>
      </c>
      <c r="D10" s="13">
        <v>0</v>
      </c>
      <c r="E10" s="10">
        <f t="shared" si="10"/>
        <v>0</v>
      </c>
      <c r="F10" s="12" cm="1">
        <f t="array" ref="F10">_xlfn.IFS(E10&lt;30%,0,E10&lt;60%,1,E10&lt;90%,2,E10&gt;=90%,3)</f>
        <v>0</v>
      </c>
      <c r="G10" s="11"/>
      <c r="H10" s="10">
        <f t="shared" si="11"/>
        <v>0</v>
      </c>
      <c r="I10" s="21" cm="1">
        <f t="array" ref="I10">_xlfn.IFS(H10&lt;30%,0,H10&lt;60%,1,H10&lt;90%,2,H10&gt;=90%,3)</f>
        <v>0</v>
      </c>
      <c r="J10" s="13"/>
      <c r="K10" s="10">
        <f t="shared" si="12"/>
        <v>0</v>
      </c>
      <c r="L10" s="21" cm="1">
        <f t="array" ref="L10">_xlfn.IFS(K10&lt;30%,0,K10&lt;60%,1,K10&lt;90%,2,K10&gt;=90%,3)</f>
        <v>0</v>
      </c>
      <c r="M10" s="13"/>
      <c r="N10" s="10">
        <f t="shared" si="13"/>
        <v>0</v>
      </c>
      <c r="O10" s="21" cm="1">
        <f t="array" ref="O10">_xlfn.IFS(N10&lt;30%,0,N10&lt;60%,1,N10&lt;90%,2,N10&gt;=90%,3)</f>
        <v>0</v>
      </c>
      <c r="P10" s="13"/>
      <c r="Q10" s="10">
        <f t="shared" si="14"/>
        <v>0</v>
      </c>
      <c r="R10" s="21" cm="1">
        <f t="array" ref="R10">_xlfn.IFS(Q10&lt;30%,0,Q10&lt;60%,1,Q10&lt;90%,2,Q10&gt;=90%,3)</f>
        <v>0</v>
      </c>
      <c r="S10" s="13">
        <v>0</v>
      </c>
      <c r="T10" s="10">
        <f t="shared" si="0"/>
        <v>0</v>
      </c>
      <c r="U10" s="21" cm="1">
        <f t="array" ref="U10">_xlfn.IFS(T10&lt;30%,0,T10&lt;60%,1,T10&lt;90%,2,T10&gt;=90%,3)</f>
        <v>0</v>
      </c>
      <c r="V10" s="13">
        <v>0</v>
      </c>
      <c r="W10" s="10">
        <f t="shared" si="1"/>
        <v>0</v>
      </c>
      <c r="X10" s="21" cm="1">
        <f t="array" ref="X10">_xlfn.IFS(W10&lt;30%,0,W10&lt;60%,1,W10&lt;90%,2,W10&gt;=90%,3)</f>
        <v>0</v>
      </c>
      <c r="Y10" s="13">
        <v>0</v>
      </c>
      <c r="Z10" s="10">
        <f t="shared" si="2"/>
        <v>0</v>
      </c>
      <c r="AA10" s="21" cm="1">
        <f t="array" ref="AA10">_xlfn.IFS(Z10&lt;30%,0,Z10&lt;60%,1,Z10&lt;90%,2,Z10&gt;=90%,3)</f>
        <v>0</v>
      </c>
      <c r="AB10" s="13">
        <v>0</v>
      </c>
      <c r="AC10" s="10">
        <f t="shared" si="3"/>
        <v>0</v>
      </c>
      <c r="AD10" s="21" cm="1">
        <f t="array" ref="AD10">_xlfn.IFS(AC10&lt;30%,0,AC10&lt;60%,1,AC10&lt;90%,2,AC10&gt;=90%,3)</f>
        <v>0</v>
      </c>
      <c r="AE10" s="13">
        <v>0</v>
      </c>
      <c r="AF10" s="10">
        <f t="shared" si="4"/>
        <v>0</v>
      </c>
      <c r="AG10" s="21" cm="1">
        <f t="array" ref="AG10">_xlfn.IFS(AF10&lt;30%,0,AF10&lt;60%,1,AF10&lt;90%,2,AF10&gt;=90%,3)</f>
        <v>0</v>
      </c>
      <c r="AH10" s="13">
        <v>0</v>
      </c>
      <c r="AI10" s="10">
        <f t="shared" si="5"/>
        <v>0</v>
      </c>
      <c r="AJ10" s="21" cm="1">
        <f t="array" ref="AJ10">_xlfn.IFS(AI10&lt;30%,0,AI10&lt;60%,1,AI10&lt;90%,2,AI10&gt;=90%,3)</f>
        <v>0</v>
      </c>
      <c r="AK10" s="13">
        <v>0</v>
      </c>
      <c r="AL10" s="10">
        <f t="shared" si="6"/>
        <v>0</v>
      </c>
      <c r="AM10" s="12" cm="1">
        <f t="array" ref="AM10">_xlfn.IFS(AL10&lt;30%,0,AL10&lt;60%,1,AL10&lt;90%,2,AL10&gt;=90%,3)</f>
        <v>0</v>
      </c>
      <c r="AN10" s="13">
        <v>0</v>
      </c>
      <c r="AO10" s="10">
        <f t="shared" si="7"/>
        <v>0</v>
      </c>
      <c r="AP10" s="21" cm="1">
        <f t="array" ref="AP10">_xlfn.IFS(AO10&lt;30%,0,AO10&lt;60%,1,AO10&lt;90%,2,AO10&gt;=90%,3)</f>
        <v>0</v>
      </c>
      <c r="AQ10" s="13">
        <v>0</v>
      </c>
      <c r="AR10" s="10">
        <f t="shared" si="15"/>
        <v>0</v>
      </c>
      <c r="AS10" s="21" cm="1">
        <f t="array" ref="AS10">_xlfn.IFS(AR10&lt;30%,0,AR10&lt;60%,1,AR10&lt;90%,2,AR10&gt;=90%,3)</f>
        <v>0</v>
      </c>
      <c r="AT10" s="13">
        <v>0</v>
      </c>
      <c r="AU10" s="10">
        <f t="shared" si="8"/>
        <v>0</v>
      </c>
      <c r="AV10" s="12" cm="1">
        <f t="array" ref="AV10">_xlfn.IFS(AU10&lt;30%,0,AU10&lt;60%,1,AU10&lt;90%,2,AU10&gt;=90%,3)</f>
        <v>0</v>
      </c>
      <c r="AW10" s="10">
        <f t="shared" si="9"/>
        <v>0</v>
      </c>
    </row>
    <row r="11" spans="2:49" ht="18.600000000000001">
      <c r="B11" s="60" t="s">
        <v>53</v>
      </c>
      <c r="C11" s="36">
        <v>515</v>
      </c>
      <c r="D11" s="13">
        <v>0</v>
      </c>
      <c r="E11" s="10">
        <f t="shared" si="10"/>
        <v>0</v>
      </c>
      <c r="F11" s="12" cm="1">
        <f t="array" ref="F11">_xlfn.IFS(E11&lt;30%,0,E11&lt;60%,1,E11&lt;90%,2,E11&gt;=90%,3)</f>
        <v>0</v>
      </c>
      <c r="G11" s="11"/>
      <c r="H11" s="10">
        <f t="shared" si="11"/>
        <v>0</v>
      </c>
      <c r="I11" s="21" cm="1">
        <f t="array" ref="I11">_xlfn.IFS(H11&lt;30%,0,H11&lt;60%,1,H11&lt;90%,2,H11&gt;=90%,3)</f>
        <v>0</v>
      </c>
      <c r="J11" s="13"/>
      <c r="K11" s="10">
        <f t="shared" si="12"/>
        <v>0</v>
      </c>
      <c r="L11" s="21" cm="1">
        <f t="array" ref="L11">_xlfn.IFS(K11&lt;30%,0,K11&lt;60%,1,K11&lt;90%,2,K11&gt;=90%,3)</f>
        <v>0</v>
      </c>
      <c r="M11" s="13"/>
      <c r="N11" s="10">
        <f t="shared" si="13"/>
        <v>0</v>
      </c>
      <c r="O11" s="21" cm="1">
        <f t="array" ref="O11">_xlfn.IFS(N11&lt;30%,0,N11&lt;60%,1,N11&lt;90%,2,N11&gt;=90%,3)</f>
        <v>0</v>
      </c>
      <c r="P11" s="13"/>
      <c r="Q11" s="10">
        <f t="shared" si="14"/>
        <v>0</v>
      </c>
      <c r="R11" s="21" cm="1">
        <f t="array" ref="R11">_xlfn.IFS(Q11&lt;30%,0,Q11&lt;60%,1,Q11&lt;90%,2,Q11&gt;=90%,3)</f>
        <v>0</v>
      </c>
      <c r="S11" s="13">
        <v>0</v>
      </c>
      <c r="T11" s="10">
        <f t="shared" si="0"/>
        <v>0</v>
      </c>
      <c r="U11" s="21" cm="1">
        <f t="array" ref="U11">_xlfn.IFS(T11&lt;30%,0,T11&lt;60%,1,T11&lt;90%,2,T11&gt;=90%,3)</f>
        <v>0</v>
      </c>
      <c r="V11" s="13">
        <v>0</v>
      </c>
      <c r="W11" s="10">
        <f t="shared" si="1"/>
        <v>0</v>
      </c>
      <c r="X11" s="21" cm="1">
        <f t="array" ref="X11">_xlfn.IFS(W11&lt;30%,0,W11&lt;60%,1,W11&lt;90%,2,W11&gt;=90%,3)</f>
        <v>0</v>
      </c>
      <c r="Y11" s="13">
        <v>0</v>
      </c>
      <c r="Z11" s="10">
        <f>Y11/C11</f>
        <v>0</v>
      </c>
      <c r="AA11" s="21" cm="1">
        <f t="array" ref="AA11">_xlfn.IFS(Z11&lt;30%,0,Z11&lt;60%,1,Z11&lt;90%,2,Z11&gt;=90%,3)</f>
        <v>0</v>
      </c>
      <c r="AB11" s="13">
        <v>0</v>
      </c>
      <c r="AC11" s="10">
        <f t="shared" si="3"/>
        <v>0</v>
      </c>
      <c r="AD11" s="21" cm="1">
        <f t="array" ref="AD11">_xlfn.IFS(AC11&lt;30%,0,AC11&lt;60%,1,AC11&lt;90%,2,AC11&gt;=90%,3)</f>
        <v>0</v>
      </c>
      <c r="AE11" s="13">
        <v>0</v>
      </c>
      <c r="AF11" s="10">
        <f t="shared" si="4"/>
        <v>0</v>
      </c>
      <c r="AG11" s="21" cm="1">
        <f t="array" ref="AG11">_xlfn.IFS(AF11&lt;30%,0,AF11&lt;60%,1,AF11&lt;90%,2,AF11&gt;=90%,3)</f>
        <v>0</v>
      </c>
      <c r="AH11" s="13">
        <v>0</v>
      </c>
      <c r="AI11" s="10">
        <f t="shared" si="5"/>
        <v>0</v>
      </c>
      <c r="AJ11" s="21" cm="1">
        <f t="array" ref="AJ11">_xlfn.IFS(AI11&lt;30%,0,AI11&lt;60%,1,AI11&lt;90%,2,AI11&gt;=90%,3)</f>
        <v>0</v>
      </c>
      <c r="AK11" s="13">
        <v>0</v>
      </c>
      <c r="AL11" s="10">
        <f t="shared" si="6"/>
        <v>0</v>
      </c>
      <c r="AM11" s="12" cm="1">
        <f t="array" ref="AM11">_xlfn.IFS(AL11&lt;30%,0,AL11&lt;60%,1,AL11&lt;90%,2,AL11&gt;=90%,3)</f>
        <v>0</v>
      </c>
      <c r="AN11" s="13">
        <v>0</v>
      </c>
      <c r="AO11" s="10">
        <f t="shared" si="7"/>
        <v>0</v>
      </c>
      <c r="AP11" s="21" cm="1">
        <f t="array" ref="AP11">_xlfn.IFS(AO11&lt;30%,0,AO11&lt;60%,1,AO11&lt;90%,2,AO11&gt;=90%,3)</f>
        <v>0</v>
      </c>
      <c r="AQ11" s="13">
        <v>0</v>
      </c>
      <c r="AR11" s="10">
        <f t="shared" si="15"/>
        <v>0</v>
      </c>
      <c r="AS11" s="21" cm="1">
        <f t="array" ref="AS11">_xlfn.IFS(AR11&lt;30%,0,AR11&lt;60%,1,AR11&lt;90%,2,AR11&gt;=90%,3)</f>
        <v>0</v>
      </c>
      <c r="AT11" s="13">
        <v>0</v>
      </c>
      <c r="AU11" s="10">
        <f t="shared" si="8"/>
        <v>0</v>
      </c>
      <c r="AV11" s="12" cm="1">
        <f t="array" ref="AV11">_xlfn.IFS(AU11&lt;30%,0,AU11&lt;60%,1,AU11&lt;90%,2,AU11&gt;=90%,3)</f>
        <v>0</v>
      </c>
      <c r="AW11" s="10">
        <f t="shared" si="9"/>
        <v>0</v>
      </c>
    </row>
    <row r="12" spans="2:49" ht="18.600000000000001">
      <c r="B12" s="60" t="s">
        <v>54</v>
      </c>
      <c r="C12" s="36">
        <v>193</v>
      </c>
      <c r="D12" s="13"/>
      <c r="E12" s="10">
        <f t="shared" si="10"/>
        <v>0</v>
      </c>
      <c r="F12" s="12" cm="1">
        <f t="array" ref="F12">_xlfn.IFS(E12&lt;30%,0,E12&lt;60%,1,E12&lt;90%,2,E12&gt;=90%,3)</f>
        <v>0</v>
      </c>
      <c r="G12" s="11">
        <v>6</v>
      </c>
      <c r="H12" s="10">
        <f t="shared" si="11"/>
        <v>3.1088082901554404E-2</v>
      </c>
      <c r="I12" s="21" cm="1">
        <f t="array" ref="I12">_xlfn.IFS(H12&lt;30%,0,H12&lt;60%,1,H12&lt;90%,2,H12&gt;=90%,3)</f>
        <v>0</v>
      </c>
      <c r="J12" s="13">
        <v>0</v>
      </c>
      <c r="K12" s="10">
        <f t="shared" si="12"/>
        <v>0</v>
      </c>
      <c r="L12" s="21" cm="1">
        <f t="array" ref="L12">_xlfn.IFS(K12&lt;30%,0,K12&lt;60%,1,K12&lt;90%,2,K12&gt;=90%,3)</f>
        <v>0</v>
      </c>
      <c r="M12" s="13">
        <v>0</v>
      </c>
      <c r="N12" s="10">
        <f t="shared" si="13"/>
        <v>0</v>
      </c>
      <c r="O12" s="21" cm="1">
        <f t="array" ref="O12">_xlfn.IFS(N12&lt;30%,0,N12&lt;60%,1,N12&lt;90%,2,N12&gt;=90%,3)</f>
        <v>0</v>
      </c>
      <c r="P12" s="13">
        <v>0</v>
      </c>
      <c r="Q12" s="10">
        <f t="shared" si="14"/>
        <v>0</v>
      </c>
      <c r="R12" s="21" cm="1">
        <f t="array" ref="R12">_xlfn.IFS(Q12&lt;30%,0,Q12&lt;60%,1,Q12&lt;90%,2,Q12&gt;=90%,3)</f>
        <v>0</v>
      </c>
      <c r="S12" s="13">
        <v>0</v>
      </c>
      <c r="T12" s="10">
        <f t="shared" si="0"/>
        <v>0</v>
      </c>
      <c r="U12" s="21" cm="1">
        <f t="array" ref="U12">_xlfn.IFS(T12&lt;30%,0,T12&lt;60%,1,T12&lt;90%,2,T12&gt;=90%,3)</f>
        <v>0</v>
      </c>
      <c r="V12" s="13">
        <v>0</v>
      </c>
      <c r="W12" s="10">
        <f t="shared" si="1"/>
        <v>0</v>
      </c>
      <c r="X12" s="21" cm="1">
        <f t="array" ref="X12">_xlfn.IFS(W12&lt;30%,0,W12&lt;60%,1,W12&lt;90%,2,W12&gt;=90%,3)</f>
        <v>0</v>
      </c>
      <c r="Y12" s="13">
        <v>0</v>
      </c>
      <c r="Z12" s="10">
        <f t="shared" si="2"/>
        <v>0</v>
      </c>
      <c r="AA12" s="21" cm="1">
        <f t="array" ref="AA12">_xlfn.IFS(Z12&lt;30%,0,Z12&lt;60%,1,Z12&lt;90%,2,Z12&gt;=90%,3)</f>
        <v>0</v>
      </c>
      <c r="AB12" s="13">
        <v>0</v>
      </c>
      <c r="AC12" s="10">
        <f t="shared" si="3"/>
        <v>0</v>
      </c>
      <c r="AD12" s="21" cm="1">
        <f t="array" ref="AD12">_xlfn.IFS(AC12&lt;30%,0,AC12&lt;60%,1,AC12&lt;90%,2,AC12&gt;=90%,3)</f>
        <v>0</v>
      </c>
      <c r="AE12" s="13">
        <v>0</v>
      </c>
      <c r="AF12" s="10">
        <f t="shared" si="4"/>
        <v>0</v>
      </c>
      <c r="AG12" s="21" cm="1">
        <f t="array" ref="AG12">_xlfn.IFS(AF12&lt;30%,0,AF12&lt;60%,1,AF12&lt;90%,2,AF12&gt;=90%,3)</f>
        <v>0</v>
      </c>
      <c r="AH12" s="13">
        <v>0</v>
      </c>
      <c r="AI12" s="10">
        <f t="shared" si="5"/>
        <v>0</v>
      </c>
      <c r="AJ12" s="21" cm="1">
        <f t="array" ref="AJ12">_xlfn.IFS(AI12&lt;30%,0,AI12&lt;60%,1,AI12&lt;90%,2,AI12&gt;=90%,3)</f>
        <v>0</v>
      </c>
      <c r="AK12" s="13">
        <v>0</v>
      </c>
      <c r="AL12" s="10">
        <f t="shared" si="6"/>
        <v>0</v>
      </c>
      <c r="AM12" s="12" cm="1">
        <f t="array" ref="AM12">_xlfn.IFS(AL12&lt;30%,0,AL12&lt;60%,1,AL12&lt;90%,2,AL12&gt;=90%,3)</f>
        <v>0</v>
      </c>
      <c r="AN12" s="13">
        <v>0</v>
      </c>
      <c r="AO12" s="10">
        <f t="shared" si="7"/>
        <v>0</v>
      </c>
      <c r="AP12" s="21" cm="1">
        <f t="array" ref="AP12">_xlfn.IFS(AO12&lt;30%,0,AO12&lt;60%,1,AO12&lt;90%,2,AO12&gt;=90%,3)</f>
        <v>0</v>
      </c>
      <c r="AQ12" s="13">
        <v>0</v>
      </c>
      <c r="AR12" s="10">
        <f t="shared" si="15"/>
        <v>0</v>
      </c>
      <c r="AS12" s="21" cm="1">
        <f t="array" ref="AS12">_xlfn.IFS(AR12&lt;30%,0,AR12&lt;60%,1,AR12&lt;90%,2,AR12&gt;=90%,3)</f>
        <v>0</v>
      </c>
      <c r="AT12" s="13">
        <v>0</v>
      </c>
      <c r="AU12" s="10">
        <f t="shared" si="8"/>
        <v>0</v>
      </c>
      <c r="AV12" s="12" cm="1">
        <f t="array" ref="AV12">_xlfn.IFS(AU12&lt;30%,0,AU12&lt;60%,1,AU12&lt;90%,2,AU12&gt;=90%,3)</f>
        <v>0</v>
      </c>
      <c r="AW12" s="10">
        <f t="shared" si="9"/>
        <v>0</v>
      </c>
    </row>
    <row r="13" spans="2:49" ht="18.600000000000001">
      <c r="B13" s="60" t="s">
        <v>55</v>
      </c>
      <c r="C13" s="36">
        <v>76</v>
      </c>
      <c r="D13" s="13"/>
      <c r="E13" s="10">
        <f t="shared" si="10"/>
        <v>0</v>
      </c>
      <c r="F13" s="12" cm="1">
        <f t="array" ref="F13">_xlfn.IFS(E13&lt;30%,0,E13&lt;60%,1,E13&lt;90%,2,E13&gt;=90%,3)</f>
        <v>0</v>
      </c>
      <c r="G13" s="11"/>
      <c r="H13" s="10">
        <f t="shared" si="11"/>
        <v>0</v>
      </c>
      <c r="I13" s="21" cm="1">
        <f t="array" ref="I13">_xlfn.IFS(H13&lt;30%,0,H13&lt;60%,1,H13&lt;90%,2,H13&gt;=90%,3)</f>
        <v>0</v>
      </c>
      <c r="J13" s="13"/>
      <c r="K13" s="10">
        <f t="shared" si="12"/>
        <v>0</v>
      </c>
      <c r="L13" s="21" cm="1">
        <f t="array" ref="L13">_xlfn.IFS(K13&lt;30%,0,K13&lt;60%,1,K13&lt;90%,2,K13&gt;=90%,3)</f>
        <v>0</v>
      </c>
      <c r="M13" s="13"/>
      <c r="N13" s="10">
        <f t="shared" si="13"/>
        <v>0</v>
      </c>
      <c r="O13" s="21" cm="1">
        <f t="array" ref="O13">_xlfn.IFS(N13&lt;30%,0,N13&lt;60%,1,N13&lt;90%,2,N13&gt;=90%,3)</f>
        <v>0</v>
      </c>
      <c r="P13" s="13"/>
      <c r="Q13" s="10">
        <f t="shared" si="14"/>
        <v>0</v>
      </c>
      <c r="R13" s="21" cm="1">
        <f t="array" ref="R13">_xlfn.IFS(Q13&lt;30%,0,Q13&lt;60%,1,Q13&lt;90%,2,Q13&gt;=90%,3)</f>
        <v>0</v>
      </c>
      <c r="S13" s="13">
        <v>0</v>
      </c>
      <c r="T13" s="10">
        <f t="shared" si="0"/>
        <v>0</v>
      </c>
      <c r="U13" s="21" cm="1">
        <f t="array" ref="U13">_xlfn.IFS(T13&lt;30%,0,T13&lt;60%,1,T13&lt;90%,2,T13&gt;=90%,3)</f>
        <v>0</v>
      </c>
      <c r="V13" s="13">
        <v>0</v>
      </c>
      <c r="W13" s="10">
        <f t="shared" si="1"/>
        <v>0</v>
      </c>
      <c r="X13" s="21" cm="1">
        <f t="array" ref="X13">_xlfn.IFS(W13&lt;30%,0,W13&lt;60%,1,W13&lt;90%,2,W13&gt;=90%,3)</f>
        <v>0</v>
      </c>
      <c r="Y13" s="13">
        <v>0</v>
      </c>
      <c r="Z13" s="10">
        <f t="shared" si="2"/>
        <v>0</v>
      </c>
      <c r="AA13" s="21" cm="1">
        <f t="array" ref="AA13">_xlfn.IFS(Z13&lt;30%,0,Z13&lt;60%,1,Z13&lt;90%,2,Z13&gt;=90%,3)</f>
        <v>0</v>
      </c>
      <c r="AB13" s="13">
        <v>0</v>
      </c>
      <c r="AC13" s="10">
        <f t="shared" si="3"/>
        <v>0</v>
      </c>
      <c r="AD13" s="21" cm="1">
        <f t="array" ref="AD13">_xlfn.IFS(AC13&lt;30%,0,AC13&lt;60%,1,AC13&lt;90%,2,AC13&gt;=90%,3)</f>
        <v>0</v>
      </c>
      <c r="AE13" s="13">
        <v>0</v>
      </c>
      <c r="AF13" s="10">
        <f t="shared" si="4"/>
        <v>0</v>
      </c>
      <c r="AG13" s="21" cm="1">
        <f t="array" ref="AG13">_xlfn.IFS(AF13&lt;30%,0,AF13&lt;60%,1,AF13&lt;90%,2,AF13&gt;=90%,3)</f>
        <v>0</v>
      </c>
      <c r="AH13" s="13">
        <v>0</v>
      </c>
      <c r="AI13" s="10">
        <f t="shared" si="5"/>
        <v>0</v>
      </c>
      <c r="AJ13" s="21" cm="1">
        <f t="array" ref="AJ13">_xlfn.IFS(AI13&lt;30%,0,AI13&lt;60%,1,AI13&lt;90%,2,AI13&gt;=90%,3)</f>
        <v>0</v>
      </c>
      <c r="AK13" s="13">
        <v>0</v>
      </c>
      <c r="AL13" s="10">
        <f t="shared" si="6"/>
        <v>0</v>
      </c>
      <c r="AM13" s="12" cm="1">
        <f t="array" ref="AM13">_xlfn.IFS(AL13&lt;30%,0,AL13&lt;60%,1,AL13&lt;90%,2,AL13&gt;=90%,3)</f>
        <v>0</v>
      </c>
      <c r="AN13" s="13">
        <v>0</v>
      </c>
      <c r="AO13" s="10">
        <f t="shared" si="7"/>
        <v>0</v>
      </c>
      <c r="AP13" s="21" cm="1">
        <f t="array" ref="AP13">_xlfn.IFS(AO13&lt;30%,0,AO13&lt;60%,1,AO13&lt;90%,2,AO13&gt;=90%,3)</f>
        <v>0</v>
      </c>
      <c r="AQ13" s="13">
        <v>0</v>
      </c>
      <c r="AR13" s="10">
        <f t="shared" si="15"/>
        <v>0</v>
      </c>
      <c r="AS13" s="21" cm="1">
        <f t="array" ref="AS13">_xlfn.IFS(AR13&lt;30%,0,AR13&lt;60%,1,AR13&lt;90%,2,AR13&gt;=90%,3)</f>
        <v>0</v>
      </c>
      <c r="AT13" s="13">
        <v>0</v>
      </c>
      <c r="AU13" s="10">
        <f t="shared" si="8"/>
        <v>0</v>
      </c>
      <c r="AV13" s="12" cm="1">
        <f t="array" ref="AV13">_xlfn.IFS(AU13&lt;30%,0,AU13&lt;60%,1,AU13&lt;90%,2,AU13&gt;=90%,3)</f>
        <v>0</v>
      </c>
      <c r="AW13" s="10">
        <f t="shared" si="9"/>
        <v>0</v>
      </c>
    </row>
    <row r="14" spans="2:49" ht="18.600000000000001">
      <c r="B14" s="60" t="s">
        <v>56</v>
      </c>
      <c r="C14" s="36">
        <v>81</v>
      </c>
      <c r="D14" s="13"/>
      <c r="E14" s="10">
        <f t="shared" si="10"/>
        <v>0</v>
      </c>
      <c r="F14" s="12" cm="1">
        <f t="array" ref="F14">_xlfn.IFS(E14&lt;30%,0,E14&lt;60%,1,E14&lt;90%,2,E14&gt;=90%,3)</f>
        <v>0</v>
      </c>
      <c r="G14" s="11"/>
      <c r="H14" s="10">
        <f t="shared" si="11"/>
        <v>0</v>
      </c>
      <c r="I14" s="21" cm="1">
        <f t="array" ref="I14">_xlfn.IFS(H14&lt;30%,0,H14&lt;60%,1,H14&lt;90%,2,H14&gt;=90%,3)</f>
        <v>0</v>
      </c>
      <c r="J14" s="13"/>
      <c r="K14" s="10">
        <f t="shared" si="12"/>
        <v>0</v>
      </c>
      <c r="L14" s="21" cm="1">
        <f t="array" ref="L14">_xlfn.IFS(K14&lt;30%,0,K14&lt;60%,1,K14&lt;90%,2,K14&gt;=90%,3)</f>
        <v>0</v>
      </c>
      <c r="M14" s="13"/>
      <c r="N14" s="10">
        <f t="shared" si="13"/>
        <v>0</v>
      </c>
      <c r="O14" s="21" cm="1">
        <f t="array" ref="O14">_xlfn.IFS(N14&lt;30%,0,N14&lt;60%,1,N14&lt;90%,2,N14&gt;=90%,3)</f>
        <v>0</v>
      </c>
      <c r="P14" s="13">
        <v>0</v>
      </c>
      <c r="Q14" s="10">
        <f t="shared" si="14"/>
        <v>0</v>
      </c>
      <c r="R14" s="21" cm="1">
        <f t="array" ref="R14">_xlfn.IFS(Q14&lt;30%,0,Q14&lt;60%,1,Q14&lt;90%,2,Q14&gt;=90%,3)</f>
        <v>0</v>
      </c>
      <c r="S14" s="13">
        <v>0</v>
      </c>
      <c r="T14" s="10">
        <f t="shared" si="0"/>
        <v>0</v>
      </c>
      <c r="U14" s="21" cm="1">
        <f t="array" ref="U14">_xlfn.IFS(T14&lt;30%,0,T14&lt;60%,1,T14&lt;90%,2,T14&gt;=90%,3)</f>
        <v>0</v>
      </c>
      <c r="V14" s="13">
        <v>0</v>
      </c>
      <c r="W14" s="10">
        <f t="shared" si="1"/>
        <v>0</v>
      </c>
      <c r="X14" s="21" cm="1">
        <f t="array" ref="X14">_xlfn.IFS(W14&lt;30%,0,W14&lt;60%,1,W14&lt;90%,2,W14&gt;=90%,3)</f>
        <v>0</v>
      </c>
      <c r="Y14" s="13">
        <v>0</v>
      </c>
      <c r="Z14" s="10">
        <f t="shared" si="2"/>
        <v>0</v>
      </c>
      <c r="AA14" s="21" cm="1">
        <f t="array" ref="AA14">_xlfn.IFS(Z14&lt;30%,0,Z14&lt;60%,1,Z14&lt;90%,2,Z14&gt;=90%,3)</f>
        <v>0</v>
      </c>
      <c r="AB14" s="13">
        <v>0</v>
      </c>
      <c r="AC14" s="10">
        <f t="shared" si="3"/>
        <v>0</v>
      </c>
      <c r="AD14" s="21" cm="1">
        <f t="array" ref="AD14">_xlfn.IFS(AC14&lt;30%,0,AC14&lt;60%,1,AC14&lt;90%,2,AC14&gt;=90%,3)</f>
        <v>0</v>
      </c>
      <c r="AE14" s="13">
        <v>0</v>
      </c>
      <c r="AF14" s="10">
        <f t="shared" si="4"/>
        <v>0</v>
      </c>
      <c r="AG14" s="21" cm="1">
        <f t="array" ref="AG14">_xlfn.IFS(AF14&lt;30%,0,AF14&lt;60%,1,AF14&lt;90%,2,AF14&gt;=90%,3)</f>
        <v>0</v>
      </c>
      <c r="AH14" s="13">
        <v>0</v>
      </c>
      <c r="AI14" s="10">
        <f t="shared" si="5"/>
        <v>0</v>
      </c>
      <c r="AJ14" s="21" cm="1">
        <f t="array" ref="AJ14">_xlfn.IFS(AI14&lt;30%,0,AI14&lt;60%,1,AI14&lt;90%,2,AI14&gt;=90%,3)</f>
        <v>0</v>
      </c>
      <c r="AK14" s="13">
        <v>0</v>
      </c>
      <c r="AL14" s="10">
        <f t="shared" si="6"/>
        <v>0</v>
      </c>
      <c r="AM14" s="12" cm="1">
        <f t="array" ref="AM14">_xlfn.IFS(AL14&lt;30%,0,AL14&lt;60%,1,AL14&lt;90%,2,AL14&gt;=90%,3)</f>
        <v>0</v>
      </c>
      <c r="AN14" s="13">
        <v>0</v>
      </c>
      <c r="AO14" s="10">
        <f t="shared" si="7"/>
        <v>0</v>
      </c>
      <c r="AP14" s="21" cm="1">
        <f t="array" ref="AP14">_xlfn.IFS(AO14&lt;30%,0,AO14&lt;60%,1,AO14&lt;90%,2,AO14&gt;=90%,3)</f>
        <v>0</v>
      </c>
      <c r="AQ14" s="13">
        <v>0</v>
      </c>
      <c r="AR14" s="10">
        <f t="shared" si="15"/>
        <v>0</v>
      </c>
      <c r="AS14" s="21" cm="1">
        <f t="array" ref="AS14">_xlfn.IFS(AR14&lt;30%,0,AR14&lt;60%,1,AR14&lt;90%,2,AR14&gt;=90%,3)</f>
        <v>0</v>
      </c>
      <c r="AT14" s="13">
        <v>0</v>
      </c>
      <c r="AU14" s="10">
        <f t="shared" si="8"/>
        <v>0</v>
      </c>
      <c r="AV14" s="12" cm="1">
        <f t="array" ref="AV14">_xlfn.IFS(AU14&lt;30%,0,AU14&lt;60%,1,AU14&lt;90%,2,AU14&gt;=90%,3)</f>
        <v>0</v>
      </c>
      <c r="AW14" s="10">
        <f t="shared" si="9"/>
        <v>0</v>
      </c>
    </row>
    <row r="15" spans="2:49" ht="18.600000000000001">
      <c r="B15" s="60" t="s">
        <v>57</v>
      </c>
      <c r="C15" s="36">
        <v>59</v>
      </c>
      <c r="D15" s="13">
        <v>0</v>
      </c>
      <c r="E15" s="10">
        <f t="shared" si="10"/>
        <v>0</v>
      </c>
      <c r="F15" s="12" cm="1">
        <f t="array" ref="F15">_xlfn.IFS(E15&lt;30%,0,E15&lt;60%,1,E15&lt;90%,2,E15&gt;=90%,3)</f>
        <v>0</v>
      </c>
      <c r="G15" s="11"/>
      <c r="H15" s="10">
        <f t="shared" si="11"/>
        <v>0</v>
      </c>
      <c r="I15" s="21" cm="1">
        <f t="array" ref="I15">_xlfn.IFS(H15&lt;30%,0,H15&lt;60%,1,H15&lt;90%,2,H15&gt;=90%,3)</f>
        <v>0</v>
      </c>
      <c r="J15" s="13"/>
      <c r="K15" s="10">
        <f t="shared" si="12"/>
        <v>0</v>
      </c>
      <c r="L15" s="21" cm="1">
        <f t="array" ref="L15">_xlfn.IFS(K15&lt;30%,0,K15&lt;60%,1,K15&lt;90%,2,K15&gt;=90%,3)</f>
        <v>0</v>
      </c>
      <c r="M15" s="13"/>
      <c r="N15" s="10">
        <f t="shared" si="13"/>
        <v>0</v>
      </c>
      <c r="O15" s="21" cm="1">
        <f t="array" ref="O15">_xlfn.IFS(N15&lt;30%,0,N15&lt;60%,1,N15&lt;90%,2,N15&gt;=90%,3)</f>
        <v>0</v>
      </c>
      <c r="P15" s="13"/>
      <c r="Q15" s="10">
        <f t="shared" si="14"/>
        <v>0</v>
      </c>
      <c r="R15" s="21" cm="1">
        <f t="array" ref="R15">_xlfn.IFS(Q15&lt;30%,0,Q15&lt;60%,1,Q15&lt;90%,2,Q15&gt;=90%,3)</f>
        <v>0</v>
      </c>
      <c r="S15" s="13">
        <v>0</v>
      </c>
      <c r="T15" s="10">
        <f t="shared" si="0"/>
        <v>0</v>
      </c>
      <c r="U15" s="21" cm="1">
        <f t="array" ref="U15">_xlfn.IFS(T15&lt;30%,0,T15&lt;60%,1,T15&lt;90%,2,T15&gt;=90%,3)</f>
        <v>0</v>
      </c>
      <c r="V15" s="13">
        <v>0</v>
      </c>
      <c r="W15" s="10">
        <f t="shared" si="1"/>
        <v>0</v>
      </c>
      <c r="X15" s="21" cm="1">
        <f t="array" ref="X15">_xlfn.IFS(W15&lt;30%,0,W15&lt;60%,1,W15&lt;90%,2,W15&gt;=90%,3)</f>
        <v>0</v>
      </c>
      <c r="Y15" s="13">
        <v>0</v>
      </c>
      <c r="Z15" s="10">
        <f t="shared" si="2"/>
        <v>0</v>
      </c>
      <c r="AA15" s="21" cm="1">
        <f t="array" ref="AA15">_xlfn.IFS(Z15&lt;30%,0,Z15&lt;60%,1,Z15&lt;90%,2,Z15&gt;=90%,3)</f>
        <v>0</v>
      </c>
      <c r="AB15" s="13">
        <v>0</v>
      </c>
      <c r="AC15" s="10">
        <f t="shared" si="3"/>
        <v>0</v>
      </c>
      <c r="AD15" s="21" cm="1">
        <f t="array" ref="AD15">_xlfn.IFS(AC15&lt;30%,0,AC15&lt;60%,1,AC15&lt;90%,2,AC15&gt;=90%,3)</f>
        <v>0</v>
      </c>
      <c r="AE15" s="13">
        <v>0</v>
      </c>
      <c r="AF15" s="10">
        <f t="shared" si="4"/>
        <v>0</v>
      </c>
      <c r="AG15" s="21" cm="1">
        <f t="array" ref="AG15">_xlfn.IFS(AF15&lt;30%,0,AF15&lt;60%,1,AF15&lt;90%,2,AF15&gt;=90%,3)</f>
        <v>0</v>
      </c>
      <c r="AH15" s="13">
        <v>0</v>
      </c>
      <c r="AI15" s="10">
        <f t="shared" si="5"/>
        <v>0</v>
      </c>
      <c r="AJ15" s="21" cm="1">
        <f t="array" ref="AJ15">_xlfn.IFS(AI15&lt;30%,0,AI15&lt;60%,1,AI15&lt;90%,2,AI15&gt;=90%,3)</f>
        <v>0</v>
      </c>
      <c r="AK15" s="13">
        <v>0</v>
      </c>
      <c r="AL15" s="10">
        <f t="shared" si="6"/>
        <v>0</v>
      </c>
      <c r="AM15" s="12" cm="1">
        <f t="array" ref="AM15">_xlfn.IFS(AL15&lt;30%,0,AL15&lt;60%,1,AL15&lt;90%,2,AL15&gt;=90%,3)</f>
        <v>0</v>
      </c>
      <c r="AN15" s="13">
        <v>0</v>
      </c>
      <c r="AO15" s="10">
        <f t="shared" si="7"/>
        <v>0</v>
      </c>
      <c r="AP15" s="21" cm="1">
        <f t="array" ref="AP15">_xlfn.IFS(AO15&lt;30%,0,AO15&lt;60%,1,AO15&lt;90%,2,AO15&gt;=90%,3)</f>
        <v>0</v>
      </c>
      <c r="AQ15" s="13">
        <v>0</v>
      </c>
      <c r="AR15" s="10">
        <f t="shared" si="15"/>
        <v>0</v>
      </c>
      <c r="AS15" s="21" cm="1">
        <f t="array" ref="AS15">_xlfn.IFS(AR15&lt;30%,0,AR15&lt;60%,1,AR15&lt;90%,2,AR15&gt;=90%,3)</f>
        <v>0</v>
      </c>
      <c r="AT15" s="13">
        <v>0</v>
      </c>
      <c r="AU15" s="10">
        <f t="shared" si="8"/>
        <v>0</v>
      </c>
      <c r="AV15" s="12" cm="1">
        <f t="array" ref="AV15">_xlfn.IFS(AU15&lt;30%,0,AU15&lt;60%,1,AU15&lt;90%,2,AU15&gt;=90%,3)</f>
        <v>0</v>
      </c>
      <c r="AW15" s="10">
        <f t="shared" si="9"/>
        <v>0</v>
      </c>
    </row>
    <row r="16" spans="2:49" ht="18.600000000000001">
      <c r="B16" s="60" t="s">
        <v>58</v>
      </c>
      <c r="C16" s="36">
        <v>62</v>
      </c>
      <c r="D16" s="13"/>
      <c r="E16" s="10">
        <f t="shared" si="10"/>
        <v>0</v>
      </c>
      <c r="F16" s="12" cm="1">
        <f t="array" ref="F16">_xlfn.IFS(E16&lt;30%,0,E16&lt;60%,1,E16&lt;90%,2,E16&gt;=90%,3)</f>
        <v>0</v>
      </c>
      <c r="G16" s="11"/>
      <c r="H16" s="10">
        <f t="shared" si="11"/>
        <v>0</v>
      </c>
      <c r="I16" s="21" cm="1">
        <f t="array" ref="I16">_xlfn.IFS(H16&lt;30%,0,H16&lt;60%,1,H16&lt;90%,2,H16&gt;=90%,3)</f>
        <v>0</v>
      </c>
      <c r="J16" s="13"/>
      <c r="K16" s="10">
        <f t="shared" si="12"/>
        <v>0</v>
      </c>
      <c r="L16" s="21" cm="1">
        <f t="array" ref="L16">_xlfn.IFS(K16&lt;30%,0,K16&lt;60%,1,K16&lt;90%,2,K16&gt;=90%,3)</f>
        <v>0</v>
      </c>
      <c r="M16" s="13"/>
      <c r="N16" s="10">
        <f t="shared" si="13"/>
        <v>0</v>
      </c>
      <c r="O16" s="21" cm="1">
        <f t="array" ref="O16">_xlfn.IFS(N16&lt;30%,0,N16&lt;60%,1,N16&lt;90%,2,N16&gt;=90%,3)</f>
        <v>0</v>
      </c>
      <c r="P16" s="13"/>
      <c r="Q16" s="10">
        <f t="shared" si="14"/>
        <v>0</v>
      </c>
      <c r="R16" s="21" cm="1">
        <f t="array" ref="R16">_xlfn.IFS(Q16&lt;30%,0,Q16&lt;60%,1,Q16&lt;90%,2,Q16&gt;=90%,3)</f>
        <v>0</v>
      </c>
      <c r="S16" s="13">
        <v>0</v>
      </c>
      <c r="T16" s="10">
        <f t="shared" si="0"/>
        <v>0</v>
      </c>
      <c r="U16" s="21" cm="1">
        <f t="array" ref="U16">_xlfn.IFS(T16&lt;30%,0,T16&lt;60%,1,T16&lt;90%,2,T16&gt;=90%,3)</f>
        <v>0</v>
      </c>
      <c r="V16" s="13">
        <v>0</v>
      </c>
      <c r="W16" s="10">
        <f t="shared" si="1"/>
        <v>0</v>
      </c>
      <c r="X16" s="21" cm="1">
        <f t="array" ref="X16">_xlfn.IFS(W16&lt;30%,0,W16&lt;60%,1,W16&lt;90%,2,W16&gt;=90%,3)</f>
        <v>0</v>
      </c>
      <c r="Y16" s="13">
        <v>0</v>
      </c>
      <c r="Z16" s="10">
        <f t="shared" si="2"/>
        <v>0</v>
      </c>
      <c r="AA16" s="21" cm="1">
        <f t="array" ref="AA16">_xlfn.IFS(Z16&lt;30%,0,Z16&lt;60%,1,Z16&lt;90%,2,Z16&gt;=90%,3)</f>
        <v>0</v>
      </c>
      <c r="AB16" s="13">
        <v>0</v>
      </c>
      <c r="AC16" s="10">
        <f t="shared" si="3"/>
        <v>0</v>
      </c>
      <c r="AD16" s="21" cm="1">
        <f t="array" ref="AD16">_xlfn.IFS(AC16&lt;30%,0,AC16&lt;60%,1,AC16&lt;90%,2,AC16&gt;=90%,3)</f>
        <v>0</v>
      </c>
      <c r="AE16" s="13">
        <v>0</v>
      </c>
      <c r="AF16" s="10">
        <f t="shared" si="4"/>
        <v>0</v>
      </c>
      <c r="AG16" s="21" cm="1">
        <f t="array" ref="AG16">_xlfn.IFS(AF16&lt;30%,0,AF16&lt;60%,1,AF16&lt;90%,2,AF16&gt;=90%,3)</f>
        <v>0</v>
      </c>
      <c r="AH16" s="13">
        <v>0</v>
      </c>
      <c r="AI16" s="10">
        <f t="shared" si="5"/>
        <v>0</v>
      </c>
      <c r="AJ16" s="21" cm="1">
        <f t="array" ref="AJ16">_xlfn.IFS(AI16&lt;30%,0,AI16&lt;60%,1,AI16&lt;90%,2,AI16&gt;=90%,3)</f>
        <v>0</v>
      </c>
      <c r="AK16" s="13">
        <v>0</v>
      </c>
      <c r="AL16" s="10">
        <f t="shared" si="6"/>
        <v>0</v>
      </c>
      <c r="AM16" s="12" cm="1">
        <f t="array" ref="AM16">_xlfn.IFS(AL16&lt;30%,0,AL16&lt;60%,1,AL16&lt;90%,2,AL16&gt;=90%,3)</f>
        <v>0</v>
      </c>
      <c r="AN16" s="13">
        <v>0</v>
      </c>
      <c r="AO16" s="10">
        <f t="shared" si="7"/>
        <v>0</v>
      </c>
      <c r="AP16" s="21" cm="1">
        <f t="array" ref="AP16">_xlfn.IFS(AO16&lt;30%,0,AO16&lt;60%,1,AO16&lt;90%,2,AO16&gt;=90%,3)</f>
        <v>0</v>
      </c>
      <c r="AQ16" s="13">
        <v>0</v>
      </c>
      <c r="AR16" s="10">
        <f t="shared" si="15"/>
        <v>0</v>
      </c>
      <c r="AS16" s="21" cm="1">
        <f t="array" ref="AS16">_xlfn.IFS(AR16&lt;30%,0,AR16&lt;60%,1,AR16&lt;90%,2,AR16&gt;=90%,3)</f>
        <v>0</v>
      </c>
      <c r="AT16" s="13">
        <v>0</v>
      </c>
      <c r="AU16" s="10">
        <f t="shared" si="8"/>
        <v>0</v>
      </c>
      <c r="AV16" s="12" cm="1">
        <f t="array" ref="AV16">_xlfn.IFS(AU16&lt;30%,0,AU16&lt;60%,1,AU16&lt;90%,2,AU16&gt;=90%,3)</f>
        <v>0</v>
      </c>
      <c r="AW16" s="10">
        <f t="shared" si="9"/>
        <v>0</v>
      </c>
    </row>
    <row r="17" spans="1:49" ht="18.600000000000001">
      <c r="B17" s="60" t="s">
        <v>59</v>
      </c>
      <c r="C17" s="36">
        <v>215</v>
      </c>
      <c r="D17" s="13"/>
      <c r="E17" s="10">
        <f t="shared" si="10"/>
        <v>0</v>
      </c>
      <c r="F17" s="12" cm="1">
        <f t="array" ref="F17">_xlfn.IFS(E17&lt;30%,0,E17&lt;60%,1,E17&lt;90%,2,E17&gt;=90%,3)</f>
        <v>0</v>
      </c>
      <c r="G17" s="11"/>
      <c r="H17" s="10">
        <f t="shared" si="11"/>
        <v>0</v>
      </c>
      <c r="I17" s="21" cm="1">
        <f t="array" ref="I17">_xlfn.IFS(H17&lt;30%,0,H17&lt;60%,1,H17&lt;90%,2,H17&gt;=90%,3)</f>
        <v>0</v>
      </c>
      <c r="J17" s="13"/>
      <c r="K17" s="10">
        <f t="shared" si="12"/>
        <v>0</v>
      </c>
      <c r="L17" s="21" cm="1">
        <f t="array" ref="L17">_xlfn.IFS(K17&lt;30%,0,K17&lt;60%,1,K17&lt;90%,2,K17&gt;=90%,3)</f>
        <v>0</v>
      </c>
      <c r="M17" s="13"/>
      <c r="N17" s="10">
        <f t="shared" si="13"/>
        <v>0</v>
      </c>
      <c r="O17" s="21" cm="1">
        <f t="array" ref="O17">_xlfn.IFS(N17&lt;30%,0,N17&lt;60%,1,N17&lt;90%,2,N17&gt;=90%,3)</f>
        <v>0</v>
      </c>
      <c r="P17" s="13"/>
      <c r="Q17" s="10">
        <f t="shared" si="14"/>
        <v>0</v>
      </c>
      <c r="R17" s="21" cm="1">
        <f t="array" ref="R17">_xlfn.IFS(Q17&lt;30%,0,Q17&lt;60%,1,Q17&lt;90%,2,Q17&gt;=90%,3)</f>
        <v>0</v>
      </c>
      <c r="S17" s="13">
        <v>0</v>
      </c>
      <c r="T17" s="10">
        <f t="shared" si="0"/>
        <v>0</v>
      </c>
      <c r="U17" s="21" cm="1">
        <f t="array" ref="U17">_xlfn.IFS(T17&lt;30%,0,T17&lt;60%,1,T17&lt;90%,2,T17&gt;=90%,3)</f>
        <v>0</v>
      </c>
      <c r="V17" s="13">
        <v>0</v>
      </c>
      <c r="W17" s="10">
        <f t="shared" si="1"/>
        <v>0</v>
      </c>
      <c r="X17" s="21" cm="1">
        <f t="array" ref="X17">_xlfn.IFS(W17&lt;30%,0,W17&lt;60%,1,W17&lt;90%,2,W17&gt;=90%,3)</f>
        <v>0</v>
      </c>
      <c r="Y17" s="13">
        <v>0</v>
      </c>
      <c r="Z17" s="10">
        <f t="shared" si="2"/>
        <v>0</v>
      </c>
      <c r="AA17" s="21" cm="1">
        <f t="array" ref="AA17">_xlfn.IFS(Z17&lt;30%,0,Z17&lt;60%,1,Z17&lt;90%,2,Z17&gt;=90%,3)</f>
        <v>0</v>
      </c>
      <c r="AB17" s="13">
        <v>0</v>
      </c>
      <c r="AC17" s="10">
        <f t="shared" si="3"/>
        <v>0</v>
      </c>
      <c r="AD17" s="21" cm="1">
        <f t="array" ref="AD17">_xlfn.IFS(AC17&lt;30%,0,AC17&lt;60%,1,AC17&lt;90%,2,AC17&gt;=90%,3)</f>
        <v>0</v>
      </c>
      <c r="AE17" s="13">
        <v>0</v>
      </c>
      <c r="AF17" s="10">
        <f t="shared" si="4"/>
        <v>0</v>
      </c>
      <c r="AG17" s="21" cm="1">
        <f t="array" ref="AG17">_xlfn.IFS(AF17&lt;30%,0,AF17&lt;60%,1,AF17&lt;90%,2,AF17&gt;=90%,3)</f>
        <v>0</v>
      </c>
      <c r="AH17" s="13">
        <v>0</v>
      </c>
      <c r="AI17" s="10">
        <f t="shared" si="5"/>
        <v>0</v>
      </c>
      <c r="AJ17" s="21" cm="1">
        <f t="array" ref="AJ17">_xlfn.IFS(AI17&lt;30%,0,AI17&lt;60%,1,AI17&lt;90%,2,AI17&gt;=90%,3)</f>
        <v>0</v>
      </c>
      <c r="AK17" s="13">
        <v>0</v>
      </c>
      <c r="AL17" s="10">
        <f t="shared" si="6"/>
        <v>0</v>
      </c>
      <c r="AM17" s="12" cm="1">
        <f t="array" ref="AM17">_xlfn.IFS(AL17&lt;30%,0,AL17&lt;60%,1,AL17&lt;90%,2,AL17&gt;=90%,3)</f>
        <v>0</v>
      </c>
      <c r="AN17" s="13">
        <v>0</v>
      </c>
      <c r="AO17" s="10">
        <f t="shared" si="7"/>
        <v>0</v>
      </c>
      <c r="AP17" s="21" cm="1">
        <f t="array" ref="AP17">_xlfn.IFS(AO17&lt;30%,0,AO17&lt;60%,1,AO17&lt;90%,2,AO17&gt;=90%,3)</f>
        <v>0</v>
      </c>
      <c r="AQ17" s="13">
        <v>0</v>
      </c>
      <c r="AR17" s="10">
        <f t="shared" si="15"/>
        <v>0</v>
      </c>
      <c r="AS17" s="21" cm="1">
        <f t="array" ref="AS17">_xlfn.IFS(AR17&lt;30%,0,AR17&lt;60%,1,AR17&lt;90%,2,AR17&gt;=90%,3)</f>
        <v>0</v>
      </c>
      <c r="AT17" s="13">
        <v>0</v>
      </c>
      <c r="AU17" s="10">
        <f t="shared" si="8"/>
        <v>0</v>
      </c>
      <c r="AV17" s="12" cm="1">
        <f t="array" ref="AV17">_xlfn.IFS(AU17&lt;30%,0,AU17&lt;60%,1,AU17&lt;90%,2,AU17&gt;=90%,3)</f>
        <v>0</v>
      </c>
      <c r="AW17" s="10">
        <f t="shared" si="9"/>
        <v>0</v>
      </c>
    </row>
    <row r="18" spans="1:49" ht="18.600000000000001">
      <c r="B18" s="60" t="s">
        <v>60</v>
      </c>
      <c r="C18" s="36">
        <v>25</v>
      </c>
      <c r="D18" s="13"/>
      <c r="E18" s="10">
        <f t="shared" si="10"/>
        <v>0</v>
      </c>
      <c r="F18" s="12" cm="1">
        <f t="array" ref="F18">_xlfn.IFS(E18&lt;30%,0,E18&lt;60%,1,E18&lt;90%,2,E18&gt;=90%,3)</f>
        <v>0</v>
      </c>
      <c r="G18" s="11"/>
      <c r="H18" s="10">
        <f t="shared" si="11"/>
        <v>0</v>
      </c>
      <c r="I18" s="21" cm="1">
        <f t="array" ref="I18">_xlfn.IFS(H18&lt;30%,0,H18&lt;60%,1,H18&lt;90%,2,H18&gt;=90%,3)</f>
        <v>0</v>
      </c>
      <c r="J18" s="13"/>
      <c r="K18" s="10">
        <f t="shared" si="12"/>
        <v>0</v>
      </c>
      <c r="L18" s="21" cm="1">
        <f t="array" ref="L18">_xlfn.IFS(K18&lt;30%,0,K18&lt;60%,1,K18&lt;90%,2,K18&gt;=90%,3)</f>
        <v>0</v>
      </c>
      <c r="M18" s="13"/>
      <c r="N18" s="10">
        <f t="shared" si="13"/>
        <v>0</v>
      </c>
      <c r="O18" s="21" cm="1">
        <f t="array" ref="O18">_xlfn.IFS(N18&lt;30%,0,N18&lt;60%,1,N18&lt;90%,2,N18&gt;=90%,3)</f>
        <v>0</v>
      </c>
      <c r="P18" s="13"/>
      <c r="Q18" s="10">
        <f t="shared" si="14"/>
        <v>0</v>
      </c>
      <c r="R18" s="21" cm="1">
        <f t="array" ref="R18">_xlfn.IFS(Q18&lt;30%,0,Q18&lt;60%,1,Q18&lt;90%,2,Q18&gt;=90%,3)</f>
        <v>0</v>
      </c>
      <c r="S18" s="13">
        <v>0</v>
      </c>
      <c r="T18" s="10">
        <f t="shared" si="0"/>
        <v>0</v>
      </c>
      <c r="U18" s="21" cm="1">
        <f t="array" ref="U18">_xlfn.IFS(T18&lt;30%,0,T18&lt;60%,1,T18&lt;90%,2,T18&gt;=90%,3)</f>
        <v>0</v>
      </c>
      <c r="V18" s="13">
        <v>0</v>
      </c>
      <c r="W18" s="10">
        <f t="shared" si="1"/>
        <v>0</v>
      </c>
      <c r="X18" s="21" cm="1">
        <f t="array" ref="X18">_xlfn.IFS(W18&lt;30%,0,W18&lt;60%,1,W18&lt;90%,2,W18&gt;=90%,3)</f>
        <v>0</v>
      </c>
      <c r="Y18" s="13">
        <v>0</v>
      </c>
      <c r="Z18" s="10">
        <f t="shared" si="2"/>
        <v>0</v>
      </c>
      <c r="AA18" s="21" cm="1">
        <f t="array" ref="AA18">_xlfn.IFS(Z18&lt;30%,0,Z18&lt;60%,1,Z18&lt;90%,2,Z18&gt;=90%,3)</f>
        <v>0</v>
      </c>
      <c r="AB18" s="13">
        <v>0</v>
      </c>
      <c r="AC18" s="10">
        <f t="shared" si="3"/>
        <v>0</v>
      </c>
      <c r="AD18" s="21" cm="1">
        <f t="array" ref="AD18">_xlfn.IFS(AC18&lt;30%,0,AC18&lt;60%,1,AC18&lt;90%,2,AC18&gt;=90%,3)</f>
        <v>0</v>
      </c>
      <c r="AE18" s="13">
        <v>0</v>
      </c>
      <c r="AF18" s="10">
        <f t="shared" si="4"/>
        <v>0</v>
      </c>
      <c r="AG18" s="21" cm="1">
        <f t="array" ref="AG18">_xlfn.IFS(AF18&lt;30%,0,AF18&lt;60%,1,AF18&lt;90%,2,AF18&gt;=90%,3)</f>
        <v>0</v>
      </c>
      <c r="AH18" s="13">
        <v>0</v>
      </c>
      <c r="AI18" s="10">
        <f t="shared" si="5"/>
        <v>0</v>
      </c>
      <c r="AJ18" s="21" cm="1">
        <f t="array" ref="AJ18">_xlfn.IFS(AI18&lt;30%,0,AI18&lt;60%,1,AI18&lt;90%,2,AI18&gt;=90%,3)</f>
        <v>0</v>
      </c>
      <c r="AK18" s="13">
        <v>0</v>
      </c>
      <c r="AL18" s="10">
        <f t="shared" si="6"/>
        <v>0</v>
      </c>
      <c r="AM18" s="12" cm="1">
        <f t="array" ref="AM18">_xlfn.IFS(AL18&lt;30%,0,AL18&lt;60%,1,AL18&lt;90%,2,AL18&gt;=90%,3)</f>
        <v>0</v>
      </c>
      <c r="AN18" s="13">
        <v>0</v>
      </c>
      <c r="AO18" s="10">
        <f t="shared" si="7"/>
        <v>0</v>
      </c>
      <c r="AP18" s="21" cm="1">
        <f t="array" ref="AP18">_xlfn.IFS(AO18&lt;30%,0,AO18&lt;60%,1,AO18&lt;90%,2,AO18&gt;=90%,3)</f>
        <v>0</v>
      </c>
      <c r="AQ18" s="13">
        <v>0</v>
      </c>
      <c r="AR18" s="10">
        <f t="shared" si="15"/>
        <v>0</v>
      </c>
      <c r="AS18" s="21" cm="1">
        <f t="array" ref="AS18">_xlfn.IFS(AR18&lt;30%,0,AR18&lt;60%,1,AR18&lt;90%,2,AR18&gt;=90%,3)</f>
        <v>0</v>
      </c>
      <c r="AT18" s="13">
        <v>0</v>
      </c>
      <c r="AU18" s="10">
        <f t="shared" si="8"/>
        <v>0</v>
      </c>
      <c r="AV18" s="12" cm="1">
        <f t="array" ref="AV18">_xlfn.IFS(AU18&lt;30%,0,AU18&lt;60%,1,AU18&lt;90%,2,AU18&gt;=90%,3)</f>
        <v>0</v>
      </c>
      <c r="AW18" s="10">
        <f t="shared" si="9"/>
        <v>0</v>
      </c>
    </row>
    <row r="19" spans="1:49" ht="18.95" thickBot="1">
      <c r="B19" s="66" t="s">
        <v>61</v>
      </c>
      <c r="C19" s="67">
        <v>151</v>
      </c>
      <c r="D19" s="68"/>
      <c r="E19" s="69">
        <f t="shared" si="10"/>
        <v>0</v>
      </c>
      <c r="F19" s="70" cm="1">
        <f t="array" ref="F19">_xlfn.IFS(E19&lt;30%,0,E19&lt;60%,1,E19&lt;90%,2,E19&gt;=90%,3)</f>
        <v>0</v>
      </c>
      <c r="G19" s="71"/>
      <c r="H19" s="69">
        <f t="shared" si="11"/>
        <v>0</v>
      </c>
      <c r="I19" s="72" cm="1">
        <f t="array" ref="I19">_xlfn.IFS(H19&lt;30%,0,H19&lt;60%,1,H19&lt;90%,2,H19&gt;=90%,3)</f>
        <v>0</v>
      </c>
      <c r="J19" s="68"/>
      <c r="K19" s="69">
        <f t="shared" si="12"/>
        <v>0</v>
      </c>
      <c r="L19" s="72" cm="1">
        <f t="array" ref="L19">_xlfn.IFS(K19&lt;30%,0,K19&lt;60%,1,K19&lt;90%,2,K19&gt;=90%,3)</f>
        <v>0</v>
      </c>
      <c r="M19" s="68"/>
      <c r="N19" s="69">
        <f t="shared" si="13"/>
        <v>0</v>
      </c>
      <c r="O19" s="72" cm="1">
        <f t="array" ref="O19">_xlfn.IFS(N19&lt;30%,0,N19&lt;60%,1,N19&lt;90%,2,N19&gt;=90%,3)</f>
        <v>0</v>
      </c>
      <c r="P19" s="68"/>
      <c r="Q19" s="69">
        <f t="shared" si="14"/>
        <v>0</v>
      </c>
      <c r="R19" s="72" cm="1">
        <f t="array" ref="R19">_xlfn.IFS(Q19&lt;30%,0,Q19&lt;60%,1,Q19&lt;90%,2,Q19&gt;=90%,3)</f>
        <v>0</v>
      </c>
      <c r="S19" s="68">
        <v>0</v>
      </c>
      <c r="T19" s="69">
        <f t="shared" si="0"/>
        <v>0</v>
      </c>
      <c r="U19" s="72" cm="1">
        <f t="array" ref="U19">_xlfn.IFS(T19&lt;30%,0,T19&lt;60%,1,T19&lt;90%,2,T19&gt;=90%,3)</f>
        <v>0</v>
      </c>
      <c r="V19" s="68">
        <v>0</v>
      </c>
      <c r="W19" s="69">
        <f t="shared" si="1"/>
        <v>0</v>
      </c>
      <c r="X19" s="72" cm="1">
        <f t="array" ref="X19">_xlfn.IFS(W19&lt;30%,0,W19&lt;60%,1,W19&lt;90%,2,W19&gt;=90%,3)</f>
        <v>0</v>
      </c>
      <c r="Y19" s="68">
        <v>0</v>
      </c>
      <c r="Z19" s="69">
        <f t="shared" si="2"/>
        <v>0</v>
      </c>
      <c r="AA19" s="72" cm="1">
        <f t="array" ref="AA19">_xlfn.IFS(Z19&lt;30%,0,Z19&lt;60%,1,Z19&lt;90%,2,Z19&gt;=90%,3)</f>
        <v>0</v>
      </c>
      <c r="AB19" s="68">
        <v>0</v>
      </c>
      <c r="AC19" s="69">
        <f t="shared" si="3"/>
        <v>0</v>
      </c>
      <c r="AD19" s="72" cm="1">
        <f t="array" ref="AD19">_xlfn.IFS(AC19&lt;30%,0,AC19&lt;60%,1,AC19&lt;90%,2,AC19&gt;=90%,3)</f>
        <v>0</v>
      </c>
      <c r="AE19" s="68">
        <v>0</v>
      </c>
      <c r="AF19" s="69">
        <f t="shared" si="4"/>
        <v>0</v>
      </c>
      <c r="AG19" s="72" cm="1">
        <f t="array" ref="AG19">_xlfn.IFS(AF19&lt;30%,0,AF19&lt;60%,1,AF19&lt;90%,2,AF19&gt;=90%,3)</f>
        <v>0</v>
      </c>
      <c r="AH19" s="68">
        <v>0</v>
      </c>
      <c r="AI19" s="69">
        <f t="shared" si="5"/>
        <v>0</v>
      </c>
      <c r="AJ19" s="72" cm="1">
        <f t="array" ref="AJ19">_xlfn.IFS(AI19&lt;30%,0,AI19&lt;60%,1,AI19&lt;90%,2,AI19&gt;=90%,3)</f>
        <v>0</v>
      </c>
      <c r="AK19" s="68">
        <v>0</v>
      </c>
      <c r="AL19" s="69">
        <f t="shared" si="6"/>
        <v>0</v>
      </c>
      <c r="AM19" s="70" cm="1">
        <f t="array" ref="AM19">_xlfn.IFS(AL19&lt;30%,0,AL19&lt;60%,1,AL19&lt;90%,2,AL19&gt;=90%,3)</f>
        <v>0</v>
      </c>
      <c r="AN19" s="68">
        <v>0</v>
      </c>
      <c r="AO19" s="69">
        <f t="shared" si="7"/>
        <v>0</v>
      </c>
      <c r="AP19" s="72" cm="1">
        <f t="array" ref="AP19">_xlfn.IFS(AO19&lt;30%,0,AO19&lt;60%,1,AO19&lt;90%,2,AO19&gt;=90%,3)</f>
        <v>0</v>
      </c>
      <c r="AQ19" s="68">
        <v>0</v>
      </c>
      <c r="AR19" s="69">
        <f t="shared" si="15"/>
        <v>0</v>
      </c>
      <c r="AS19" s="72" cm="1">
        <f t="array" ref="AS19">_xlfn.IFS(AR19&lt;30%,0,AR19&lt;60%,1,AR19&lt;90%,2,AR19&gt;=90%,3)</f>
        <v>0</v>
      </c>
      <c r="AT19" s="68">
        <v>0</v>
      </c>
      <c r="AU19" s="69">
        <f t="shared" si="8"/>
        <v>0</v>
      </c>
      <c r="AV19" s="70" cm="1">
        <f t="array" ref="AV19">_xlfn.IFS(AU19&lt;30%,0,AU19&lt;60%,1,AU19&lt;90%,2,AU19&gt;=90%,3)</f>
        <v>0</v>
      </c>
      <c r="AW19" s="69">
        <f t="shared" si="9"/>
        <v>0</v>
      </c>
    </row>
    <row r="20" spans="1:49" ht="18.95" thickBot="1">
      <c r="A20" s="1"/>
      <c r="B20" s="77" t="s">
        <v>62</v>
      </c>
      <c r="C20" s="47">
        <f>SUM(C7:C19)</f>
        <v>2113</v>
      </c>
      <c r="D20" s="83">
        <f>SUM(D7:D19)</f>
        <v>0</v>
      </c>
      <c r="E20" s="73">
        <f t="shared" si="10"/>
        <v>0</v>
      </c>
      <c r="F20" s="81" cm="1">
        <f t="array" ref="F20">_xlfn.IFS(E20&lt;30%,0,E20&lt;60%,1,E20&lt;90%,2,E20&gt;=90%,3)</f>
        <v>0</v>
      </c>
      <c r="G20" s="48">
        <f>SUM(G7:G19)</f>
        <v>6</v>
      </c>
      <c r="H20" s="73">
        <f>G20/C20</f>
        <v>2.8395646000946521E-3</v>
      </c>
      <c r="I20" s="81" cm="1">
        <f t="array" ref="I20">_xlfn.IFS(H20&lt;30%,0,H20&lt;60%,1,H20&lt;90%,2,H20&gt;=90%,3)</f>
        <v>0</v>
      </c>
      <c r="J20" s="48">
        <f>SUM(J7:J19)</f>
        <v>0</v>
      </c>
      <c r="K20" s="73">
        <f t="shared" si="12"/>
        <v>0</v>
      </c>
      <c r="L20" s="80" cm="1">
        <f t="array" ref="L20">_xlfn.IFS(K20&lt;30%,0,K20&lt;60%,1,K20&lt;90%,2,K20&gt;=90%,3)</f>
        <v>0</v>
      </c>
      <c r="M20" s="47">
        <f>SUM(M7:M19)</f>
        <v>0</v>
      </c>
      <c r="N20" s="73">
        <f t="shared" si="13"/>
        <v>0</v>
      </c>
      <c r="O20" s="81" cm="1">
        <f t="array" ref="O20">_xlfn.IFS(N20&lt;30%,0,N20&lt;60%,1,N20&lt;90%,2,N20&gt;=90%,3)</f>
        <v>0</v>
      </c>
      <c r="P20" s="48">
        <f>SUM(P8:P19)</f>
        <v>0</v>
      </c>
      <c r="Q20" s="73">
        <f t="shared" si="14"/>
        <v>0</v>
      </c>
      <c r="R20" s="80" cm="1">
        <f t="array" ref="R20">_xlfn.IFS(Q20&lt;30%,0,Q20&lt;60%,1,Q20&lt;90%,2,Q20&gt;=90%,3)</f>
        <v>0</v>
      </c>
      <c r="S20" s="47">
        <f>SUM(S7:S19)</f>
        <v>0</v>
      </c>
      <c r="T20" s="73">
        <f t="shared" si="0"/>
        <v>0</v>
      </c>
      <c r="U20" s="80" cm="1">
        <f t="array" ref="U20">_xlfn.IFS(T20&lt;30%,0,T20&lt;60%,1,T20&lt;90%,2,T20&gt;=90%,3)</f>
        <v>0</v>
      </c>
      <c r="V20" s="47">
        <f>SUM(V7:V19)</f>
        <v>0</v>
      </c>
      <c r="W20" s="73">
        <f t="shared" si="1"/>
        <v>0</v>
      </c>
      <c r="X20" s="81" cm="1">
        <f t="array" ref="X20">_xlfn.IFS(W20&lt;30%,0,W20&lt;60%,1,W20&lt;90%,2,W20&gt;=90%,3)</f>
        <v>0</v>
      </c>
      <c r="Y20" s="79">
        <f>SUM(Y7:Y19)</f>
        <v>0</v>
      </c>
      <c r="Z20" s="73">
        <f t="shared" si="2"/>
        <v>0</v>
      </c>
      <c r="AA20" s="81" cm="1">
        <f t="array" ref="AA20">_xlfn.IFS(Z20&lt;30%,0,Z20&lt;60%,1,Z20&lt;90%,2,Z20&gt;=90%,3)</f>
        <v>0</v>
      </c>
      <c r="AB20" s="47">
        <f>SUM(AB7:AB19)</f>
        <v>0</v>
      </c>
      <c r="AC20" s="73">
        <f t="shared" si="3"/>
        <v>0</v>
      </c>
      <c r="AD20" s="81" cm="1">
        <f t="array" ref="AD20">_xlfn.IFS(AC20&lt;30%,0,AC20&lt;60%,1,AC20&lt;90%,2,AC20&gt;=90%,3)</f>
        <v>0</v>
      </c>
      <c r="AE20" s="47">
        <f>SUM(AE7:AE19)</f>
        <v>0</v>
      </c>
      <c r="AF20" s="73">
        <f t="shared" si="4"/>
        <v>0</v>
      </c>
      <c r="AG20" s="81" cm="1">
        <f t="array" ref="AG20">_xlfn.IFS(AF20&lt;30%,0,AF20&lt;60%,1,AF20&lt;90%,2,AF20&gt;=90%,3)</f>
        <v>0</v>
      </c>
      <c r="AH20" s="82">
        <f>SUM(AH7:AH19)</f>
        <v>0</v>
      </c>
      <c r="AI20" s="73">
        <f t="shared" si="5"/>
        <v>0</v>
      </c>
      <c r="AJ20" s="80" cm="1">
        <f t="array" ref="AJ20">_xlfn.IFS(AI20&lt;30%,0,AI20&lt;60%,1,AI20&lt;90%,2,AI20&gt;=90%,3)</f>
        <v>0</v>
      </c>
      <c r="AK20" s="47">
        <f>SUM(AK7:AK19)</f>
        <v>0</v>
      </c>
      <c r="AL20" s="73">
        <f t="shared" si="6"/>
        <v>0</v>
      </c>
      <c r="AM20" s="81" cm="1">
        <f t="array" ref="AM20">_xlfn.IFS(AL20&lt;30%,0,AL20&lt;60%,1,AL20&lt;90%,2,AL20&gt;=90%,3)</f>
        <v>0</v>
      </c>
      <c r="AN20" s="48">
        <f>SUM(AN7:AN19)</f>
        <v>0</v>
      </c>
      <c r="AO20" s="73">
        <f t="shared" si="7"/>
        <v>0</v>
      </c>
      <c r="AP20" s="80" cm="1">
        <f t="array" ref="AP20">_xlfn.IFS(AO20&lt;30%,0,AO20&lt;60%,1,AO20&lt;90%,2,AO20&gt;=90%,3)</f>
        <v>0</v>
      </c>
      <c r="AQ20" s="47">
        <f>SUM(AQ7:AQ19)</f>
        <v>0</v>
      </c>
      <c r="AR20" s="73">
        <f t="shared" si="15"/>
        <v>0</v>
      </c>
      <c r="AS20" s="81" cm="1">
        <f t="array" ref="AS20">_xlfn.IFS(AR20&lt;30%,0,AR20&lt;60%,1,AR20&lt;90%,2,AR20&gt;=90%,3)</f>
        <v>0</v>
      </c>
      <c r="AT20" s="48">
        <f>SUM(AT7:AT19)</f>
        <v>0</v>
      </c>
      <c r="AU20" s="73">
        <f t="shared" si="8"/>
        <v>0</v>
      </c>
      <c r="AV20" s="81" cm="1">
        <f t="array" ref="AV20">_xlfn.IFS(AU20&lt;30%,0,AU20&lt;60%,1,AU20&lt;90%,2,AU20&gt;=90%,3)</f>
        <v>0</v>
      </c>
      <c r="AW20" s="73">
        <f t="shared" si="9"/>
        <v>0</v>
      </c>
    </row>
    <row r="21" spans="1:49" ht="15" thickBot="1"/>
    <row r="22" spans="1:49" ht="16.5" thickBot="1">
      <c r="B22" s="30" t="s">
        <v>63</v>
      </c>
      <c r="C22" s="30" t="s">
        <v>64</v>
      </c>
      <c r="D22" s="30" t="s">
        <v>65</v>
      </c>
      <c r="E22" s="50" t="s">
        <v>66</v>
      </c>
    </row>
    <row r="23" spans="1:49" ht="27.6" customHeight="1" thickBot="1">
      <c r="B23" s="4" t="s">
        <v>67</v>
      </c>
      <c r="C23" s="104"/>
      <c r="D23" s="115" t="s">
        <v>68</v>
      </c>
      <c r="E23" s="29">
        <v>0</v>
      </c>
      <c r="F23" s="9"/>
      <c r="G23" s="9"/>
    </row>
    <row r="24" spans="1:49" ht="27.6" customHeight="1" thickBot="1">
      <c r="B24" s="4" t="s">
        <v>69</v>
      </c>
      <c r="C24" s="105"/>
      <c r="D24" s="116" t="s">
        <v>70</v>
      </c>
      <c r="E24" s="29">
        <v>1</v>
      </c>
      <c r="F24" s="9"/>
    </row>
    <row r="25" spans="1:49" ht="27.6" customHeight="1" thickBot="1">
      <c r="B25" s="4" t="s">
        <v>71</v>
      </c>
      <c r="C25" s="106"/>
      <c r="D25" s="115" t="s">
        <v>72</v>
      </c>
      <c r="E25" s="29">
        <v>2</v>
      </c>
      <c r="F25" s="9"/>
    </row>
    <row r="26" spans="1:49" ht="27.6" customHeight="1" thickBot="1">
      <c r="B26" s="4" t="s">
        <v>73</v>
      </c>
      <c r="C26" s="107"/>
      <c r="D26" s="115" t="s">
        <v>74</v>
      </c>
      <c r="E26" s="29">
        <v>3</v>
      </c>
      <c r="F26" s="9"/>
    </row>
    <row r="28" spans="1:49" ht="29.45" customHeight="1">
      <c r="C28" s="160" t="s">
        <v>75</v>
      </c>
      <c r="D28" s="161"/>
      <c r="E28" s="8"/>
      <c r="F28" s="8"/>
    </row>
  </sheetData>
  <mergeCells count="34">
    <mergeCell ref="AW4:AW6"/>
    <mergeCell ref="AQ4:AS4"/>
    <mergeCell ref="AQ5:AS5"/>
    <mergeCell ref="AT5:AV5"/>
    <mergeCell ref="AT4:AV4"/>
    <mergeCell ref="Y4:AA4"/>
    <mergeCell ref="Y5:AA5"/>
    <mergeCell ref="AB5:AD5"/>
    <mergeCell ref="AB4:AD4"/>
    <mergeCell ref="AE5:AG5"/>
    <mergeCell ref="AE4:AG4"/>
    <mergeCell ref="AK5:AM5"/>
    <mergeCell ref="AK4:AM4"/>
    <mergeCell ref="AN5:AP5"/>
    <mergeCell ref="AN4:AP4"/>
    <mergeCell ref="AH5:AJ5"/>
    <mergeCell ref="AH4:AJ4"/>
    <mergeCell ref="S5:U5"/>
    <mergeCell ref="S4:U4"/>
    <mergeCell ref="V4:X4"/>
    <mergeCell ref="V5:X5"/>
    <mergeCell ref="D5:F5"/>
    <mergeCell ref="D4:F4"/>
    <mergeCell ref="J4:L4"/>
    <mergeCell ref="J5:L5"/>
    <mergeCell ref="M5:O5"/>
    <mergeCell ref="M4:O4"/>
    <mergeCell ref="B5:C5"/>
    <mergeCell ref="C28:D28"/>
    <mergeCell ref="G5:I5"/>
    <mergeCell ref="G4:I4"/>
    <mergeCell ref="P5:R5"/>
    <mergeCell ref="P4:R4"/>
    <mergeCell ref="B4:C4"/>
  </mergeCells>
  <phoneticPr fontId="22" type="noConversion"/>
  <conditionalFormatting sqref="E7:E20">
    <cfRule type="expression" dxfId="400" priority="136">
      <formula>E7&gt;0.9</formula>
    </cfRule>
    <cfRule type="expression" dxfId="399" priority="138">
      <formula>AND(E7&gt;0.6,E7&lt;=0.9)</formula>
    </cfRule>
    <cfRule type="expression" dxfId="398" priority="139">
      <formula>AND(E7&gt;0.3,E7&lt;=0.6)</formula>
    </cfRule>
    <cfRule type="expression" dxfId="397" priority="140">
      <formula>E7&lt;=0.3</formula>
    </cfRule>
    <cfRule type="expression" dxfId="396" priority="213">
      <formula>E7&gt;0.9</formula>
    </cfRule>
    <cfRule type="expression" dxfId="395" priority="221">
      <formula>E7&gt;0.8</formula>
    </cfRule>
    <cfRule type="expression" dxfId="394" priority="222">
      <formula>AND(E7&gt;0.6,E7&lt;0.9)</formula>
    </cfRule>
    <cfRule type="expression" dxfId="393" priority="223">
      <formula>AND(E7&gt;0.3,E7&lt;0.6)</formula>
    </cfRule>
    <cfRule type="expression" dxfId="392" priority="224">
      <formula>E7&lt;=0.3</formula>
    </cfRule>
  </conditionalFormatting>
  <conditionalFormatting sqref="H7:H20">
    <cfRule type="expression" dxfId="391" priority="127">
      <formula>H7&gt;0.9</formula>
    </cfRule>
    <cfRule type="expression" dxfId="390" priority="128">
      <formula>AND(H7&gt;0.6,H7&lt;=0.9)</formula>
    </cfRule>
    <cfRule type="expression" dxfId="389" priority="129">
      <formula>AND(H7&gt;0.3,H7&lt;=0.6)</formula>
    </cfRule>
    <cfRule type="expression" dxfId="388" priority="130">
      <formula>H7&lt;=0.3</formula>
    </cfRule>
    <cfRule type="expression" dxfId="387" priority="131">
      <formula>H7&gt;0.9</formula>
    </cfRule>
    <cfRule type="expression" dxfId="386" priority="132">
      <formula>H7&gt;0.8</formula>
    </cfRule>
    <cfRule type="expression" dxfId="385" priority="133">
      <formula>AND(H7&gt;0.6,H7&lt;0.9)</formula>
    </cfRule>
    <cfRule type="expression" dxfId="384" priority="134">
      <formula>AND(H7&gt;0.3,H7&lt;0.6)</formula>
    </cfRule>
    <cfRule type="expression" dxfId="383" priority="135">
      <formula>H7&lt;=0.3</formula>
    </cfRule>
  </conditionalFormatting>
  <conditionalFormatting sqref="K7:K20">
    <cfRule type="expression" dxfId="382" priority="118">
      <formula>K7&gt;0.9</formula>
    </cfRule>
    <cfRule type="expression" dxfId="381" priority="119">
      <formula>AND(K7&gt;0.6,K7&lt;=0.9)</formula>
    </cfRule>
    <cfRule type="expression" dxfId="380" priority="120">
      <formula>AND(K7&gt;0.3,K7&lt;=0.6)</formula>
    </cfRule>
    <cfRule type="expression" dxfId="379" priority="121">
      <formula>K7&lt;=0.3</formula>
    </cfRule>
    <cfRule type="expression" dxfId="378" priority="122">
      <formula>K7&gt;0.9</formula>
    </cfRule>
    <cfRule type="expression" dxfId="377" priority="123">
      <formula>K7&gt;0.8</formula>
    </cfRule>
    <cfRule type="expression" dxfId="376" priority="124">
      <formula>AND(K7&gt;0.6,K7&lt;0.9)</formula>
    </cfRule>
    <cfRule type="expression" dxfId="375" priority="125">
      <formula>AND(K7&gt;0.3,K7&lt;0.6)</formula>
    </cfRule>
    <cfRule type="expression" dxfId="374" priority="126">
      <formula>K7&lt;=0.3</formula>
    </cfRule>
  </conditionalFormatting>
  <conditionalFormatting sqref="N7:N20">
    <cfRule type="expression" dxfId="373" priority="109">
      <formula>N7&gt;0.9</formula>
    </cfRule>
    <cfRule type="expression" dxfId="372" priority="110">
      <formula>AND(N7&gt;0.6,N7&lt;=0.9)</formula>
    </cfRule>
    <cfRule type="expression" dxfId="371" priority="111">
      <formula>AND(N7&gt;0.3,N7&lt;=0.6)</formula>
    </cfRule>
    <cfRule type="expression" dxfId="370" priority="112">
      <formula>N7&lt;=0.3</formula>
    </cfRule>
    <cfRule type="expression" dxfId="369" priority="113">
      <formula>N7&gt;0.9</formula>
    </cfRule>
    <cfRule type="expression" dxfId="368" priority="114">
      <formula>N7&gt;0.8</formula>
    </cfRule>
    <cfRule type="expression" dxfId="367" priority="115">
      <formula>AND(N7&gt;0.6,N7&lt;0.9)</formula>
    </cfRule>
    <cfRule type="expression" dxfId="366" priority="116">
      <formula>AND(N7&gt;0.3,N7&lt;0.6)</formula>
    </cfRule>
    <cfRule type="expression" dxfId="365" priority="117">
      <formula>N7&lt;=0.3</formula>
    </cfRule>
  </conditionalFormatting>
  <conditionalFormatting sqref="Q7:Q20">
    <cfRule type="expression" dxfId="364" priority="100">
      <formula>Q7&gt;0.9</formula>
    </cfRule>
    <cfRule type="expression" dxfId="363" priority="101">
      <formula>AND(Q7&gt;0.6,Q7&lt;=0.9)</formula>
    </cfRule>
    <cfRule type="expression" dxfId="362" priority="102">
      <formula>AND(Q7&gt;0.3,Q7&lt;=0.6)</formula>
    </cfRule>
    <cfRule type="expression" dxfId="361" priority="103">
      <formula>Q7&lt;=0.3</formula>
    </cfRule>
    <cfRule type="expression" dxfId="360" priority="104">
      <formula>Q7&gt;0.9</formula>
    </cfRule>
    <cfRule type="expression" dxfId="359" priority="105">
      <formula>Q7&gt;0.8</formula>
    </cfRule>
    <cfRule type="expression" dxfId="358" priority="106">
      <formula>AND(Q7&gt;0.6,Q7&lt;0.9)</formula>
    </cfRule>
    <cfRule type="expression" dxfId="357" priority="107">
      <formula>AND(Q7&gt;0.3,Q7&lt;0.6)</formula>
    </cfRule>
    <cfRule type="expression" dxfId="356" priority="108">
      <formula>Q7&lt;=0.3</formula>
    </cfRule>
  </conditionalFormatting>
  <conditionalFormatting sqref="T7:T20">
    <cfRule type="expression" dxfId="355" priority="91">
      <formula>T7&gt;0.9</formula>
    </cfRule>
    <cfRule type="expression" dxfId="354" priority="92">
      <formula>AND(T7&gt;0.6,T7&lt;=0.9)</formula>
    </cfRule>
    <cfRule type="expression" dxfId="353" priority="93">
      <formula>AND(T7&gt;0.3,T7&lt;=0.6)</formula>
    </cfRule>
    <cfRule type="expression" dxfId="352" priority="94">
      <formula>T7&lt;=0.3</formula>
    </cfRule>
    <cfRule type="expression" dxfId="351" priority="95">
      <formula>T7&gt;0.9</formula>
    </cfRule>
    <cfRule type="expression" dxfId="350" priority="96">
      <formula>T7&gt;0.8</formula>
    </cfRule>
    <cfRule type="expression" dxfId="349" priority="97">
      <formula>AND(T7&gt;0.6,T7&lt;0.9)</formula>
    </cfRule>
    <cfRule type="expression" dxfId="348" priority="98">
      <formula>AND(T7&gt;0.3,T7&lt;0.6)</formula>
    </cfRule>
    <cfRule type="expression" dxfId="347" priority="99">
      <formula>T7&lt;=0.3</formula>
    </cfRule>
  </conditionalFormatting>
  <conditionalFormatting sqref="W7:W20">
    <cfRule type="expression" dxfId="346" priority="82">
      <formula>W7&gt;0.9</formula>
    </cfRule>
    <cfRule type="expression" dxfId="345" priority="83">
      <formula>AND(W7&gt;0.6,W7&lt;=0.9)</formula>
    </cfRule>
    <cfRule type="expression" dxfId="344" priority="84">
      <formula>AND(W7&gt;0.3,W7&lt;=0.6)</formula>
    </cfRule>
    <cfRule type="expression" dxfId="343" priority="85">
      <formula>W7&lt;=0.3</formula>
    </cfRule>
    <cfRule type="expression" dxfId="342" priority="86">
      <formula>W7&gt;0.9</formula>
    </cfRule>
    <cfRule type="expression" dxfId="341" priority="87">
      <formula>W7&gt;0.8</formula>
    </cfRule>
    <cfRule type="expression" dxfId="340" priority="88">
      <formula>AND(W7&gt;0.6,W7&lt;0.9)</formula>
    </cfRule>
    <cfRule type="expression" dxfId="339" priority="89">
      <formula>AND(W7&gt;0.3,W7&lt;0.6)</formula>
    </cfRule>
    <cfRule type="expression" dxfId="338" priority="90">
      <formula>W7&lt;=0.3</formula>
    </cfRule>
  </conditionalFormatting>
  <conditionalFormatting sqref="Z7:Z20">
    <cfRule type="expression" dxfId="337" priority="73">
      <formula>Z7&gt;0.9</formula>
    </cfRule>
    <cfRule type="expression" dxfId="336" priority="74">
      <formula>AND(Z7&gt;0.6,Z7&lt;=0.9)</formula>
    </cfRule>
    <cfRule type="expression" dxfId="335" priority="75">
      <formula>AND(Z7&gt;0.3,Z7&lt;=0.6)</formula>
    </cfRule>
    <cfRule type="expression" dxfId="334" priority="76">
      <formula>Z7&lt;=0.3</formula>
    </cfRule>
    <cfRule type="expression" dxfId="333" priority="77">
      <formula>Z7&gt;0.9</formula>
    </cfRule>
    <cfRule type="expression" dxfId="332" priority="78">
      <formula>Z7&gt;0.8</formula>
    </cfRule>
    <cfRule type="expression" dxfId="331" priority="79">
      <formula>AND(Z7&gt;0.6,Z7&lt;0.9)</formula>
    </cfRule>
    <cfRule type="expression" dxfId="330" priority="80">
      <formula>AND(Z7&gt;0.3,Z7&lt;0.6)</formula>
    </cfRule>
    <cfRule type="expression" dxfId="329" priority="81">
      <formula>Z7&lt;=0.3</formula>
    </cfRule>
  </conditionalFormatting>
  <conditionalFormatting sqref="AC7:AC20">
    <cfRule type="expression" dxfId="328" priority="64">
      <formula>AC7&gt;0.9</formula>
    </cfRule>
    <cfRule type="expression" dxfId="327" priority="65">
      <formula>AND(AC7&gt;0.6,AC7&lt;=0.9)</formula>
    </cfRule>
    <cfRule type="expression" dxfId="326" priority="66">
      <formula>AND(AC7&gt;0.3,AC7&lt;=0.6)</formula>
    </cfRule>
    <cfRule type="expression" dxfId="325" priority="67">
      <formula>AC7&lt;=0.3</formula>
    </cfRule>
    <cfRule type="expression" dxfId="324" priority="68">
      <formula>AC7&gt;0.9</formula>
    </cfRule>
    <cfRule type="expression" dxfId="323" priority="69">
      <formula>AC7&gt;0.8</formula>
    </cfRule>
    <cfRule type="expression" dxfId="322" priority="70">
      <formula>AND(AC7&gt;0.6,AC7&lt;0.9)</formula>
    </cfRule>
    <cfRule type="expression" dxfId="321" priority="71">
      <formula>AND(AC7&gt;0.3,AC7&lt;0.6)</formula>
    </cfRule>
    <cfRule type="expression" dxfId="320" priority="72">
      <formula>AC7&lt;=0.3</formula>
    </cfRule>
  </conditionalFormatting>
  <conditionalFormatting sqref="AF7:AF20">
    <cfRule type="expression" dxfId="319" priority="55">
      <formula>AF7&gt;0.9</formula>
    </cfRule>
    <cfRule type="expression" dxfId="318" priority="56">
      <formula>AND(AF7&gt;0.6,AF7&lt;=0.9)</formula>
    </cfRule>
    <cfRule type="expression" dxfId="317" priority="57">
      <formula>AND(AF7&gt;0.3,AF7&lt;=0.6)</formula>
    </cfRule>
    <cfRule type="expression" dxfId="316" priority="58">
      <formula>AF7&lt;=0.3</formula>
    </cfRule>
    <cfRule type="expression" dxfId="315" priority="59">
      <formula>AF7&gt;0.9</formula>
    </cfRule>
    <cfRule type="expression" dxfId="314" priority="60">
      <formula>AF7&gt;0.8</formula>
    </cfRule>
    <cfRule type="expression" dxfId="313" priority="61">
      <formula>AND(AF7&gt;0.6,AF7&lt;0.9)</formula>
    </cfRule>
    <cfRule type="expression" dxfId="312" priority="62">
      <formula>AND(AF7&gt;0.3,AF7&lt;0.6)</formula>
    </cfRule>
    <cfRule type="expression" dxfId="311" priority="63">
      <formula>AF7&lt;=0.3</formula>
    </cfRule>
  </conditionalFormatting>
  <conditionalFormatting sqref="AI7:AI20">
    <cfRule type="expression" dxfId="310" priority="46">
      <formula>AI7&gt;0.9</formula>
    </cfRule>
    <cfRule type="expression" dxfId="309" priority="47">
      <formula>AND(AI7&gt;0.6,AI7&lt;=0.9)</formula>
    </cfRule>
    <cfRule type="expression" dxfId="308" priority="48">
      <formula>AND(AI7&gt;0.3,AI7&lt;=0.6)</formula>
    </cfRule>
    <cfRule type="expression" dxfId="307" priority="49">
      <formula>AI7&lt;=0.3</formula>
    </cfRule>
    <cfRule type="expression" dxfId="306" priority="50">
      <formula>AI7&gt;0.9</formula>
    </cfRule>
    <cfRule type="expression" dxfId="305" priority="51">
      <formula>AI7&gt;0.8</formula>
    </cfRule>
    <cfRule type="expression" dxfId="304" priority="52">
      <formula>AND(AI7&gt;0.6,AI7&lt;0.9)</formula>
    </cfRule>
    <cfRule type="expression" dxfId="303" priority="53">
      <formula>AND(AI7&gt;0.3,AI7&lt;0.6)</formula>
    </cfRule>
    <cfRule type="expression" dxfId="302" priority="54">
      <formula>AI7&lt;=0.3</formula>
    </cfRule>
  </conditionalFormatting>
  <conditionalFormatting sqref="AL7:AL20">
    <cfRule type="expression" dxfId="301" priority="37">
      <formula>AL7&gt;0.9</formula>
    </cfRule>
    <cfRule type="expression" dxfId="300" priority="38">
      <formula>AND(AL7&gt;0.6,AL7&lt;=0.9)</formula>
    </cfRule>
    <cfRule type="expression" dxfId="299" priority="39">
      <formula>AND(AL7&gt;0.3,AL7&lt;=0.6)</formula>
    </cfRule>
    <cfRule type="expression" dxfId="298" priority="40">
      <formula>AL7&lt;=0.3</formula>
    </cfRule>
    <cfRule type="expression" dxfId="297" priority="41">
      <formula>AL7&gt;0.9</formula>
    </cfRule>
    <cfRule type="expression" dxfId="296" priority="42">
      <formula>AL7&gt;0.8</formula>
    </cfRule>
    <cfRule type="expression" dxfId="295" priority="43">
      <formula>AND(AL7&gt;0.6,AL7&lt;0.9)</formula>
    </cfRule>
    <cfRule type="expression" dxfId="294" priority="44">
      <formula>AND(AL7&gt;0.3,AL7&lt;0.6)</formula>
    </cfRule>
    <cfRule type="expression" dxfId="293" priority="45">
      <formula>AL7&lt;=0.3</formula>
    </cfRule>
  </conditionalFormatting>
  <conditionalFormatting sqref="AO7:AO20">
    <cfRule type="expression" dxfId="292" priority="28">
      <formula>AO7&gt;0.9</formula>
    </cfRule>
    <cfRule type="expression" dxfId="291" priority="29">
      <formula>AND(AO7&gt;0.6,AO7&lt;=0.9)</formula>
    </cfRule>
    <cfRule type="expression" dxfId="290" priority="30">
      <formula>AND(AO7&gt;0.3,AO7&lt;=0.6)</formula>
    </cfRule>
    <cfRule type="expression" dxfId="289" priority="31">
      <formula>AO7&lt;=0.3</formula>
    </cfRule>
    <cfRule type="expression" dxfId="288" priority="32">
      <formula>AO7&gt;0.9</formula>
    </cfRule>
    <cfRule type="expression" dxfId="287" priority="33">
      <formula>AO7&gt;0.8</formula>
    </cfRule>
    <cfRule type="expression" dxfId="286" priority="34">
      <formula>AND(AO7&gt;0.6,AO7&lt;0.9)</formula>
    </cfRule>
    <cfRule type="expression" dxfId="285" priority="35">
      <formula>AND(AO7&gt;0.3,AO7&lt;0.6)</formula>
    </cfRule>
    <cfRule type="expression" dxfId="284" priority="36">
      <formula>AO7&lt;=0.3</formula>
    </cfRule>
  </conditionalFormatting>
  <conditionalFormatting sqref="AR7:AR20">
    <cfRule type="expression" dxfId="283" priority="19">
      <formula>AR7&gt;0.9</formula>
    </cfRule>
    <cfRule type="expression" dxfId="282" priority="20">
      <formula>AND(AR7&gt;0.6,AR7&lt;=0.9)</formula>
    </cfRule>
    <cfRule type="expression" dxfId="281" priority="21">
      <formula>AND(AR7&gt;0.3,AR7&lt;=0.6)</formula>
    </cfRule>
    <cfRule type="expression" dxfId="280" priority="22">
      <formula>AR7&lt;=0.3</formula>
    </cfRule>
    <cfRule type="expression" dxfId="279" priority="23">
      <formula>AR7&gt;0.9</formula>
    </cfRule>
    <cfRule type="expression" dxfId="278" priority="24">
      <formula>AR7&gt;0.8</formula>
    </cfRule>
    <cfRule type="expression" dxfId="277" priority="25">
      <formula>AND(AR7&gt;0.6,AR7&lt;0.9)</formula>
    </cfRule>
    <cfRule type="expression" dxfId="276" priority="26">
      <formula>AND(AR7&gt;0.3,AR7&lt;0.6)</formula>
    </cfRule>
    <cfRule type="expression" dxfId="275" priority="27">
      <formula>AR7&lt;=0.3</formula>
    </cfRule>
  </conditionalFormatting>
  <conditionalFormatting sqref="AU7:AU20">
    <cfRule type="expression" dxfId="274" priority="10">
      <formula>AU7&gt;0.9</formula>
    </cfRule>
    <cfRule type="expression" dxfId="273" priority="11">
      <formula>AND(AU7&gt;0.6,AU7&lt;=0.9)</formula>
    </cfRule>
    <cfRule type="expression" dxfId="272" priority="12">
      <formula>AND(AU7&gt;0.3,AU7&lt;=0.6)</formula>
    </cfRule>
    <cfRule type="expression" dxfId="271" priority="13">
      <formula>AU7&lt;=0.3</formula>
    </cfRule>
    <cfRule type="expression" dxfId="270" priority="14">
      <formula>AU7&gt;0.9</formula>
    </cfRule>
    <cfRule type="expression" dxfId="269" priority="15">
      <formula>AU7&gt;0.8</formula>
    </cfRule>
    <cfRule type="expression" dxfId="268" priority="16">
      <formula>AND(AU7&gt;0.6,AU7&lt;0.9)</formula>
    </cfRule>
    <cfRule type="expression" dxfId="267" priority="17">
      <formula>AND(AU7&gt;0.3,AU7&lt;0.6)</formula>
    </cfRule>
    <cfRule type="expression" dxfId="266" priority="18">
      <formula>AU7&lt;=0.3</formula>
    </cfRule>
  </conditionalFormatting>
  <conditionalFormatting sqref="AW7:AW20">
    <cfRule type="expression" dxfId="265" priority="1">
      <formula>AW7&gt;0.9</formula>
    </cfRule>
    <cfRule type="expression" dxfId="264" priority="2">
      <formula>AND(AW7&gt;0.6,AW7&lt;=0.9)</formula>
    </cfRule>
    <cfRule type="expression" dxfId="263" priority="3">
      <formula>AND(AW7&gt;0.3,AW7&lt;=0.6)</formula>
    </cfRule>
    <cfRule type="expression" dxfId="262" priority="4">
      <formula>AW7&lt;=0.3</formula>
    </cfRule>
    <cfRule type="expression" dxfId="261" priority="5">
      <formula>AW7&gt;0.9</formula>
    </cfRule>
    <cfRule type="expression" dxfId="260" priority="6">
      <formula>AW7&gt;0.8</formula>
    </cfRule>
    <cfRule type="expression" dxfId="259" priority="7">
      <formula>AND(AW7&gt;0.6,AW7&lt;0.9)</formula>
    </cfRule>
    <cfRule type="expression" dxfId="258" priority="8">
      <formula>AND(AW7&gt;0.3,AW7&lt;0.6)</formula>
    </cfRule>
    <cfRule type="expression" dxfId="257" priority="9">
      <formula>AW7&lt;=0.3</formula>
    </cfRule>
  </conditionalFormatting>
  <pageMargins left="0.7" right="0.7" top="0.75" bottom="0.75" header="0.3" footer="0.3"/>
  <pageSetup paperSize="9" orientation="portrait" r:id="rId1"/>
  <headerFooter>
    <oddFooter>&amp;R_x000D_&amp;1#&amp;"Arial"&amp;10&amp;K000000 Confidential 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66EF-FF61-4227-BC03-7A3B10A50AD8}">
  <dimension ref="B3:AQ28"/>
  <sheetViews>
    <sheetView zoomScale="50" zoomScaleNormal="50" workbookViewId="0">
      <pane xSplit="3" topLeftCell="O1" activePane="topRight" state="frozen"/>
      <selection pane="topRight" activeCell="AM28" sqref="AM28"/>
    </sheetView>
  </sheetViews>
  <sheetFormatPr defaultColWidth="11.42578125" defaultRowHeight="14.45"/>
  <cols>
    <col min="1" max="1" width="3.85546875" customWidth="1"/>
    <col min="2" max="2" width="18.28515625" customWidth="1"/>
    <col min="3" max="3" width="11.28515625" customWidth="1"/>
    <col min="4" max="15" width="10.5703125" customWidth="1"/>
    <col min="16" max="42" width="9.85546875" customWidth="1"/>
    <col min="43" max="43" width="13.140625" customWidth="1"/>
    <col min="44" max="47" width="13.42578125" customWidth="1"/>
  </cols>
  <sheetData>
    <row r="3" spans="2:43" ht="23.45" customHeight="1" thickBot="1"/>
    <row r="4" spans="2:43" ht="26.45" thickBot="1">
      <c r="B4" s="170" t="s">
        <v>76</v>
      </c>
      <c r="C4" s="171"/>
      <c r="D4" s="179">
        <v>16</v>
      </c>
      <c r="E4" s="180"/>
      <c r="F4" s="181"/>
      <c r="G4" s="185">
        <v>17</v>
      </c>
      <c r="H4" s="185"/>
      <c r="I4" s="186"/>
      <c r="J4" s="169">
        <v>18</v>
      </c>
      <c r="K4" s="164"/>
      <c r="L4" s="165"/>
      <c r="M4" s="169">
        <v>19</v>
      </c>
      <c r="N4" s="164"/>
      <c r="O4" s="165"/>
      <c r="P4" s="169">
        <v>20</v>
      </c>
      <c r="Q4" s="164"/>
      <c r="R4" s="165"/>
      <c r="S4" s="175">
        <v>21</v>
      </c>
      <c r="T4" s="176"/>
      <c r="U4" s="177"/>
      <c r="V4" s="175">
        <v>22</v>
      </c>
      <c r="W4" s="176"/>
      <c r="X4" s="177"/>
      <c r="Y4" s="175">
        <v>23</v>
      </c>
      <c r="Z4" s="176"/>
      <c r="AA4" s="177"/>
      <c r="AB4" s="169">
        <v>24</v>
      </c>
      <c r="AC4" s="164"/>
      <c r="AD4" s="165"/>
      <c r="AE4" s="175">
        <v>25</v>
      </c>
      <c r="AF4" s="176"/>
      <c r="AG4" s="177"/>
      <c r="AH4" s="169">
        <v>26</v>
      </c>
      <c r="AI4" s="164"/>
      <c r="AJ4" s="164"/>
      <c r="AK4" s="175">
        <v>27</v>
      </c>
      <c r="AL4" s="176"/>
      <c r="AM4" s="176"/>
      <c r="AN4" s="175">
        <v>28</v>
      </c>
      <c r="AO4" s="176"/>
      <c r="AP4" s="177"/>
      <c r="AQ4" s="182" t="s">
        <v>27</v>
      </c>
    </row>
    <row r="5" spans="2:43" ht="68.45" customHeight="1" thickBot="1">
      <c r="B5" s="159" t="s">
        <v>28</v>
      </c>
      <c r="C5" s="238"/>
      <c r="D5" s="178" t="s">
        <v>77</v>
      </c>
      <c r="E5" s="162"/>
      <c r="F5" s="163"/>
      <c r="G5" s="162" t="s">
        <v>78</v>
      </c>
      <c r="H5" s="162"/>
      <c r="I5" s="163"/>
      <c r="J5" s="178" t="s">
        <v>79</v>
      </c>
      <c r="K5" s="162"/>
      <c r="L5" s="163"/>
      <c r="M5" s="178" t="s">
        <v>80</v>
      </c>
      <c r="N5" s="162"/>
      <c r="O5" s="163"/>
      <c r="P5" s="166" t="s">
        <v>81</v>
      </c>
      <c r="Q5" s="167"/>
      <c r="R5" s="168"/>
      <c r="S5" s="187" t="s">
        <v>82</v>
      </c>
      <c r="T5" s="188"/>
      <c r="U5" s="189"/>
      <c r="V5" s="178" t="s">
        <v>83</v>
      </c>
      <c r="W5" s="162"/>
      <c r="X5" s="163"/>
      <c r="Y5" s="172" t="s">
        <v>84</v>
      </c>
      <c r="Z5" s="173"/>
      <c r="AA5" s="174"/>
      <c r="AB5" s="166" t="s">
        <v>85</v>
      </c>
      <c r="AC5" s="167"/>
      <c r="AD5" s="168"/>
      <c r="AE5" s="172" t="s">
        <v>86</v>
      </c>
      <c r="AF5" s="173"/>
      <c r="AG5" s="174"/>
      <c r="AH5" s="166" t="s">
        <v>87</v>
      </c>
      <c r="AI5" s="167"/>
      <c r="AJ5" s="168"/>
      <c r="AK5" s="172" t="s">
        <v>88</v>
      </c>
      <c r="AL5" s="173"/>
      <c r="AM5" s="174"/>
      <c r="AN5" s="172" t="s">
        <v>89</v>
      </c>
      <c r="AO5" s="173"/>
      <c r="AP5" s="174"/>
      <c r="AQ5" s="183"/>
    </row>
    <row r="6" spans="2:43" ht="39.950000000000003" customHeight="1" thickBot="1">
      <c r="B6" s="89" t="s">
        <v>44</v>
      </c>
      <c r="C6" s="114" t="s">
        <v>45</v>
      </c>
      <c r="D6" s="53" t="s">
        <v>46</v>
      </c>
      <c r="E6" s="26" t="s">
        <v>47</v>
      </c>
      <c r="F6" s="54" t="s">
        <v>48</v>
      </c>
      <c r="G6" s="27" t="s">
        <v>46</v>
      </c>
      <c r="H6" s="27" t="s">
        <v>47</v>
      </c>
      <c r="I6" s="55" t="s">
        <v>48</v>
      </c>
      <c r="J6" s="56" t="s">
        <v>46</v>
      </c>
      <c r="K6" s="27" t="s">
        <v>47</v>
      </c>
      <c r="L6" s="55" t="s">
        <v>48</v>
      </c>
      <c r="M6" s="57" t="s">
        <v>46</v>
      </c>
      <c r="N6" s="26" t="s">
        <v>47</v>
      </c>
      <c r="O6" s="58" t="s">
        <v>48</v>
      </c>
      <c r="P6" s="57" t="s">
        <v>46</v>
      </c>
      <c r="Q6" s="59" t="s">
        <v>47</v>
      </c>
      <c r="R6" s="54" t="s">
        <v>48</v>
      </c>
      <c r="S6" s="57" t="s">
        <v>46</v>
      </c>
      <c r="T6" s="59" t="s">
        <v>47</v>
      </c>
      <c r="U6" s="54" t="s">
        <v>48</v>
      </c>
      <c r="V6" s="57" t="s">
        <v>46</v>
      </c>
      <c r="W6" s="59" t="s">
        <v>47</v>
      </c>
      <c r="X6" s="54" t="s">
        <v>48</v>
      </c>
      <c r="Y6" s="57" t="s">
        <v>46</v>
      </c>
      <c r="Z6" s="59" t="s">
        <v>47</v>
      </c>
      <c r="AA6" s="58" t="s">
        <v>48</v>
      </c>
      <c r="AB6" s="57" t="s">
        <v>46</v>
      </c>
      <c r="AC6" s="59" t="s">
        <v>47</v>
      </c>
      <c r="AD6" s="58" t="s">
        <v>48</v>
      </c>
      <c r="AE6" s="57" t="s">
        <v>46</v>
      </c>
      <c r="AF6" s="59" t="s">
        <v>47</v>
      </c>
      <c r="AG6" s="58" t="s">
        <v>48</v>
      </c>
      <c r="AH6" s="57" t="s">
        <v>46</v>
      </c>
      <c r="AI6" s="59" t="s">
        <v>47</v>
      </c>
      <c r="AJ6" s="58" t="s">
        <v>48</v>
      </c>
      <c r="AK6" s="57" t="s">
        <v>46</v>
      </c>
      <c r="AL6" s="59" t="s">
        <v>47</v>
      </c>
      <c r="AM6" s="58" t="s">
        <v>48</v>
      </c>
      <c r="AN6" s="57" t="s">
        <v>46</v>
      </c>
      <c r="AO6" s="59" t="s">
        <v>47</v>
      </c>
      <c r="AP6" s="54" t="s">
        <v>48</v>
      </c>
      <c r="AQ6" s="184"/>
    </row>
    <row r="7" spans="2:43" ht="21" customHeight="1">
      <c r="B7" s="31" t="s">
        <v>49</v>
      </c>
      <c r="C7" s="22">
        <v>44</v>
      </c>
      <c r="D7" s="16">
        <v>0</v>
      </c>
      <c r="E7" s="17">
        <f>D7/C7</f>
        <v>0</v>
      </c>
      <c r="F7" s="25" cm="1">
        <f t="array" ref="F7">_xlfn.IFS(E7&lt;30%,0,E7&lt;60%,1,E7&lt;90%,2,E7&gt;=90%,3)</f>
        <v>0</v>
      </c>
      <c r="G7" s="16">
        <v>0</v>
      </c>
      <c r="H7" s="17">
        <f>G7/C7</f>
        <v>0</v>
      </c>
      <c r="I7" s="25" cm="1">
        <f t="array" ref="I7">_xlfn.IFS(H7&lt;30%,0,H7&lt;60%,1,H7&lt;90%,2,H7&gt;=90%,3)</f>
        <v>0</v>
      </c>
      <c r="J7" s="16">
        <v>0</v>
      </c>
      <c r="K7" s="17">
        <f>J7/C7</f>
        <v>0</v>
      </c>
      <c r="L7" s="18" cm="1">
        <f t="array" ref="L7">_xlfn.IFS(K7&lt;30%,0,K7&lt;60%,1,K7&lt;90%,2,K7&gt;=90%,3)</f>
        <v>0</v>
      </c>
      <c r="M7" s="16">
        <v>0</v>
      </c>
      <c r="N7" s="17">
        <f>M7/C7</f>
        <v>0</v>
      </c>
      <c r="O7" s="20" cm="1">
        <f t="array" ref="O7">_xlfn.IFS(N7&lt;30%,0,N7&lt;60%,1,N7&lt;90%,2,N7&gt;=90%,3)</f>
        <v>0</v>
      </c>
      <c r="P7" s="16">
        <v>0</v>
      </c>
      <c r="Q7" s="17">
        <f>P7/C7</f>
        <v>0</v>
      </c>
      <c r="R7" s="18" cm="1">
        <f t="array" ref="R7">_xlfn.IFS(Q7&lt;30%,0,Q7&lt;60%,1,Q7&lt;90%,2,Q7&gt;=90%,3)</f>
        <v>0</v>
      </c>
      <c r="S7" s="16">
        <v>0</v>
      </c>
      <c r="T7" s="17">
        <f t="shared" ref="T7:T20" si="0">S7/C7</f>
        <v>0</v>
      </c>
      <c r="U7" s="14" cm="1">
        <f t="array" ref="U7">_xlfn.IFS(T7&lt;30%,0,T7&lt;60%,1,T7&lt;90%,2,T7&gt;=90%,3)</f>
        <v>0</v>
      </c>
      <c r="V7" s="16">
        <v>0</v>
      </c>
      <c r="W7" s="17">
        <f t="shared" ref="W7:W20" si="1">V7/C7</f>
        <v>0</v>
      </c>
      <c r="X7" s="14" cm="1">
        <f t="array" ref="X7">_xlfn.IFS(W7&lt;30%,0,W7&lt;60%,1,W7&lt;90%,2,W7&gt;=90%,3)</f>
        <v>0</v>
      </c>
      <c r="Y7" s="16">
        <v>0</v>
      </c>
      <c r="Z7" s="17">
        <f t="shared" ref="Z7:Z20" si="2">Y7/C7</f>
        <v>0</v>
      </c>
      <c r="AA7" s="20" cm="1">
        <f t="array" ref="AA7">_xlfn.IFS(Z7&lt;30%,0,Z7&lt;60%,1,Z7&lt;90%,2,Z7&gt;=90%,3)</f>
        <v>0</v>
      </c>
      <c r="AB7" s="16">
        <v>0</v>
      </c>
      <c r="AC7" s="17">
        <f t="shared" ref="AC7:AC20" si="3">AB7/C7</f>
        <v>0</v>
      </c>
      <c r="AD7" s="25" cm="1">
        <f t="array" ref="AD7">_xlfn.IFS(AC7&lt;30%,0,AC7&lt;60%,1,AC7&lt;90%,2,AC7&gt;=90%,3)</f>
        <v>0</v>
      </c>
      <c r="AE7" s="16">
        <v>0</v>
      </c>
      <c r="AF7" s="17">
        <f t="shared" ref="AF7:AF20" si="4">AE7/C7</f>
        <v>0</v>
      </c>
      <c r="AG7" s="25" cm="1">
        <f t="array" ref="AG7">_xlfn.IFS(AF7&lt;30%,0,AF7&lt;60%,1,AF7&lt;90%,2,AF7&gt;=90%,3)</f>
        <v>0</v>
      </c>
      <c r="AH7" s="16">
        <v>0</v>
      </c>
      <c r="AI7" s="17">
        <f t="shared" ref="AI7:AI20" si="5">AH7/C7</f>
        <v>0</v>
      </c>
      <c r="AJ7" s="25" cm="1">
        <f t="array" ref="AJ7">_xlfn.IFS(AI7&lt;30%,0,AI7&lt;60%,1,AI7&lt;90%,2,AI7&gt;=90%,3)</f>
        <v>0</v>
      </c>
      <c r="AK7" s="16">
        <v>0</v>
      </c>
      <c r="AL7" s="17">
        <f t="shared" ref="AL7:AL20" si="6">AK7/C7</f>
        <v>0</v>
      </c>
      <c r="AM7" s="25" cm="1">
        <f t="array" ref="AM7">_xlfn.IFS(AL7&lt;30%,0,AL7&lt;60%,1,AL7&lt;90%,2,AL7&gt;=90%,3)</f>
        <v>0</v>
      </c>
      <c r="AN7" s="16">
        <v>0</v>
      </c>
      <c r="AO7" s="17">
        <f t="shared" ref="AO7:AO20" si="7">AN7/C7</f>
        <v>0</v>
      </c>
      <c r="AP7" s="25" cm="1">
        <f t="array" ref="AP7">_xlfn.IFS(AO7&lt;30%,0,AO7&lt;60%,1,AO7&lt;90%,2,AO7&gt;=90%,3)</f>
        <v>0</v>
      </c>
      <c r="AQ7" s="17">
        <f>(SUM(F7+I7+L7+O7+R7+U7+X7+AA7+AD7+AG7+AJ7+AM7+AP7)/39)*100%</f>
        <v>0</v>
      </c>
    </row>
    <row r="8" spans="2:43" ht="21" customHeight="1">
      <c r="B8" s="32" t="s">
        <v>50</v>
      </c>
      <c r="C8" s="23">
        <v>71</v>
      </c>
      <c r="D8" s="13">
        <v>0</v>
      </c>
      <c r="E8" s="10">
        <f t="shared" ref="E8:E20" si="8">D8/C8</f>
        <v>0</v>
      </c>
      <c r="F8" s="21" cm="1">
        <f t="array" ref="F8">_xlfn.IFS(E8&lt;30%,0,E8&lt;60%,1,E8&lt;90%,2,E8&gt;=90%,3)</f>
        <v>0</v>
      </c>
      <c r="G8" s="13">
        <v>0</v>
      </c>
      <c r="H8" s="10">
        <f t="shared" ref="H8:H20" si="9">G8/C8</f>
        <v>0</v>
      </c>
      <c r="I8" s="21" cm="1">
        <f t="array" ref="I8">_xlfn.IFS(H8&lt;30%,0,H8&lt;60%,1,H8&lt;90%,2,H8&gt;=90%,3)</f>
        <v>0</v>
      </c>
      <c r="J8" s="13">
        <v>0</v>
      </c>
      <c r="K8" s="10">
        <f t="shared" ref="K8:K20" si="10">J8/C8</f>
        <v>0</v>
      </c>
      <c r="L8" s="12" cm="1">
        <f t="array" ref="L8">_xlfn.IFS(K8&lt;30%,0,K8&lt;60%,1,K8&lt;90%,2,K8&gt;=90%,3)</f>
        <v>0</v>
      </c>
      <c r="M8" s="13">
        <v>0</v>
      </c>
      <c r="N8" s="10">
        <f t="shared" ref="N8:N20" si="11">M8/C8</f>
        <v>0</v>
      </c>
      <c r="O8" s="21" cm="1">
        <f t="array" ref="O8">_xlfn.IFS(N8&lt;30%,0,N8&lt;60%,1,N8&lt;90%,2,N8&gt;=90%,3)</f>
        <v>0</v>
      </c>
      <c r="P8" s="13">
        <v>0</v>
      </c>
      <c r="Q8" s="10">
        <f t="shared" ref="Q8:Q20" si="12">P8/C8</f>
        <v>0</v>
      </c>
      <c r="R8" s="12" cm="1">
        <f t="array" ref="R8">_xlfn.IFS(Q8&lt;30%,0,Q8&lt;60%,1,Q8&lt;90%,2,Q8&gt;=90%,3)</f>
        <v>0</v>
      </c>
      <c r="S8" s="13">
        <v>0</v>
      </c>
      <c r="T8" s="10">
        <f t="shared" si="0"/>
        <v>0</v>
      </c>
      <c r="U8" s="14" cm="1">
        <f t="array" ref="U8">_xlfn.IFS(T8&lt;30%,0,T8&lt;60%,1,T8&lt;90%,2,T8&gt;=90%,3)</f>
        <v>0</v>
      </c>
      <c r="V8" s="13">
        <v>0</v>
      </c>
      <c r="W8" s="10">
        <f t="shared" si="1"/>
        <v>0</v>
      </c>
      <c r="X8" s="12" cm="1">
        <f t="array" ref="X8">_xlfn.IFS(W8&lt;30%,0,W8&lt;60%,1,W8&lt;90%,2,W8&gt;=90%,3)</f>
        <v>0</v>
      </c>
      <c r="Y8" s="13">
        <v>0</v>
      </c>
      <c r="Z8" s="10">
        <f t="shared" si="2"/>
        <v>0</v>
      </c>
      <c r="AA8" s="21" cm="1">
        <f t="array" ref="AA8">_xlfn.IFS(Z8&lt;30%,0,Z8&lt;60%,1,Z8&lt;90%,2,Z8&gt;=90%,3)</f>
        <v>0</v>
      </c>
      <c r="AB8" s="13">
        <v>0</v>
      </c>
      <c r="AC8" s="10">
        <f t="shared" si="3"/>
        <v>0</v>
      </c>
      <c r="AD8" s="21" cm="1">
        <f t="array" ref="AD8">_xlfn.IFS(AC8&lt;30%,0,AC8&lt;60%,1,AC8&lt;90%,2,AC8&gt;=90%,3)</f>
        <v>0</v>
      </c>
      <c r="AE8" s="13">
        <v>0</v>
      </c>
      <c r="AF8" s="10">
        <f t="shared" si="4"/>
        <v>0</v>
      </c>
      <c r="AG8" s="21" cm="1">
        <f t="array" ref="AG8">_xlfn.IFS(AF8&lt;30%,0,AF8&lt;60%,1,AF8&lt;90%,2,AF8&gt;=90%,3)</f>
        <v>0</v>
      </c>
      <c r="AH8" s="13">
        <v>0</v>
      </c>
      <c r="AI8" s="10">
        <f t="shared" si="5"/>
        <v>0</v>
      </c>
      <c r="AJ8" s="21" cm="1">
        <f t="array" ref="AJ8">_xlfn.IFS(AI8&lt;30%,0,AI8&lt;60%,1,AI8&lt;90%,2,AI8&gt;=90%,3)</f>
        <v>0</v>
      </c>
      <c r="AK8" s="13">
        <v>0</v>
      </c>
      <c r="AL8" s="10">
        <f t="shared" si="6"/>
        <v>0</v>
      </c>
      <c r="AM8" s="21" cm="1">
        <f t="array" ref="AM8">_xlfn.IFS(AL8&lt;30%,0,AL8&lt;60%,1,AL8&lt;90%,2,AL8&gt;=90%,3)</f>
        <v>0</v>
      </c>
      <c r="AN8" s="13">
        <v>0</v>
      </c>
      <c r="AO8" s="10">
        <f t="shared" si="7"/>
        <v>0</v>
      </c>
      <c r="AP8" s="21" cm="1">
        <f t="array" ref="AP8">_xlfn.IFS(AO8&lt;30%,0,AO8&lt;60%,1,AO8&lt;90%,2,AO8&gt;=90%,3)</f>
        <v>0</v>
      </c>
      <c r="AQ8" s="10">
        <f t="shared" ref="AQ8:AQ20" si="13">(SUM(F8+I8+L8+O8+R8+U8+X8+AA8+AD8+AG8+AJ8+AM8+AP8)/39)*100%</f>
        <v>0</v>
      </c>
    </row>
    <row r="9" spans="2:43" ht="21" customHeight="1">
      <c r="B9" s="60" t="s">
        <v>51</v>
      </c>
      <c r="C9" s="23">
        <v>50</v>
      </c>
      <c r="D9" s="13">
        <v>0</v>
      </c>
      <c r="E9" s="10">
        <f t="shared" si="8"/>
        <v>0</v>
      </c>
      <c r="F9" s="21" cm="1">
        <f t="array" ref="F9">_xlfn.IFS(E9&lt;30%,0,E9&lt;60%,1,E9&lt;90%,2,E9&gt;=90%,3)</f>
        <v>0</v>
      </c>
      <c r="G9" s="13">
        <v>0</v>
      </c>
      <c r="H9" s="10">
        <f t="shared" si="9"/>
        <v>0</v>
      </c>
      <c r="I9" s="21" cm="1">
        <f t="array" ref="I9">_xlfn.IFS(H9&lt;30%,0,H9&lt;60%,1,H9&lt;90%,2,H9&gt;=90%,3)</f>
        <v>0</v>
      </c>
      <c r="J9" s="13">
        <v>0</v>
      </c>
      <c r="K9" s="10">
        <f t="shared" si="10"/>
        <v>0</v>
      </c>
      <c r="L9" s="12" cm="1">
        <f t="array" ref="L9">_xlfn.IFS(K9&lt;30%,0,K9&lt;60%,1,K9&lt;90%,2,K9&gt;=90%,3)</f>
        <v>0</v>
      </c>
      <c r="M9" s="13">
        <v>0</v>
      </c>
      <c r="N9" s="10">
        <f t="shared" si="11"/>
        <v>0</v>
      </c>
      <c r="O9" s="21" cm="1">
        <f t="array" ref="O9">_xlfn.IFS(N9&lt;30%,0,N9&lt;60%,1,N9&lt;90%,2,N9&gt;=90%,3)</f>
        <v>0</v>
      </c>
      <c r="P9" s="13">
        <v>0</v>
      </c>
      <c r="Q9" s="10">
        <f t="shared" si="12"/>
        <v>0</v>
      </c>
      <c r="R9" s="12" cm="1">
        <f t="array" ref="R9">_xlfn.IFS(Q9&lt;30%,0,Q9&lt;60%,1,Q9&lt;90%,2,Q9&gt;=90%,3)</f>
        <v>0</v>
      </c>
      <c r="S9" s="13">
        <v>0</v>
      </c>
      <c r="T9" s="10">
        <f t="shared" si="0"/>
        <v>0</v>
      </c>
      <c r="U9" s="14" cm="1">
        <f t="array" ref="U9">_xlfn.IFS(T9&lt;30%,0,T9&lt;60%,1,T9&lt;90%,2,T9&gt;=90%,3)</f>
        <v>0</v>
      </c>
      <c r="V9" s="13">
        <v>0</v>
      </c>
      <c r="W9" s="10">
        <f t="shared" si="1"/>
        <v>0</v>
      </c>
      <c r="X9" s="12" cm="1">
        <f t="array" ref="X9">_xlfn.IFS(W9&lt;30%,0,W9&lt;60%,1,W9&lt;90%,2,W9&gt;=90%,3)</f>
        <v>0</v>
      </c>
      <c r="Y9" s="13">
        <v>0</v>
      </c>
      <c r="Z9" s="10">
        <f t="shared" si="2"/>
        <v>0</v>
      </c>
      <c r="AA9" s="21" cm="1">
        <f t="array" ref="AA9">_xlfn.IFS(Z9&lt;30%,0,Z9&lt;60%,1,Z9&lt;90%,2,Z9&gt;=90%,3)</f>
        <v>0</v>
      </c>
      <c r="AB9" s="13">
        <v>0</v>
      </c>
      <c r="AC9" s="10">
        <f t="shared" si="3"/>
        <v>0</v>
      </c>
      <c r="AD9" s="21" cm="1">
        <f t="array" ref="AD9">_xlfn.IFS(AC9&lt;30%,0,AC9&lt;60%,1,AC9&lt;90%,2,AC9&gt;=90%,3)</f>
        <v>0</v>
      </c>
      <c r="AE9" s="13">
        <v>0</v>
      </c>
      <c r="AF9" s="10">
        <f t="shared" si="4"/>
        <v>0</v>
      </c>
      <c r="AG9" s="21" cm="1">
        <f t="array" ref="AG9">_xlfn.IFS(AF9&lt;30%,0,AF9&lt;60%,1,AF9&lt;90%,2,AF9&gt;=90%,3)</f>
        <v>0</v>
      </c>
      <c r="AH9" s="13">
        <v>0</v>
      </c>
      <c r="AI9" s="10">
        <f t="shared" si="5"/>
        <v>0</v>
      </c>
      <c r="AJ9" s="21" cm="1">
        <f t="array" ref="AJ9">_xlfn.IFS(AI9&lt;30%,0,AI9&lt;60%,1,AI9&lt;90%,2,AI9&gt;=90%,3)</f>
        <v>0</v>
      </c>
      <c r="AK9" s="13">
        <v>0</v>
      </c>
      <c r="AL9" s="10">
        <f t="shared" si="6"/>
        <v>0</v>
      </c>
      <c r="AM9" s="21" cm="1">
        <f t="array" ref="AM9">_xlfn.IFS(AL9&lt;30%,0,AL9&lt;60%,1,AL9&lt;90%,2,AL9&gt;=90%,3)</f>
        <v>0</v>
      </c>
      <c r="AN9" s="13">
        <v>0</v>
      </c>
      <c r="AO9" s="10">
        <f t="shared" si="7"/>
        <v>0</v>
      </c>
      <c r="AP9" s="21" cm="1">
        <f t="array" ref="AP9">_xlfn.IFS(AO9&lt;30%,0,AO9&lt;60%,1,AO9&lt;90%,2,AO9&gt;=90%,3)</f>
        <v>0</v>
      </c>
      <c r="AQ9" s="10">
        <f t="shared" si="13"/>
        <v>0</v>
      </c>
    </row>
    <row r="10" spans="2:43" ht="21" customHeight="1">
      <c r="B10" s="60" t="s">
        <v>52</v>
      </c>
      <c r="C10" s="23">
        <v>571</v>
      </c>
      <c r="D10" s="13">
        <v>0</v>
      </c>
      <c r="E10" s="10">
        <f t="shared" si="8"/>
        <v>0</v>
      </c>
      <c r="F10" s="21" cm="1">
        <f t="array" ref="F10">_xlfn.IFS(E10&lt;30%,0,E10&lt;60%,1,E10&lt;90%,2,E10&gt;=90%,3)</f>
        <v>0</v>
      </c>
      <c r="G10" s="13">
        <v>0</v>
      </c>
      <c r="H10" s="10">
        <f t="shared" si="9"/>
        <v>0</v>
      </c>
      <c r="I10" s="21" cm="1">
        <f t="array" ref="I10">_xlfn.IFS(H10&lt;30%,0,H10&lt;60%,1,H10&lt;90%,2,H10&gt;=90%,3)</f>
        <v>0</v>
      </c>
      <c r="J10" s="13">
        <v>0</v>
      </c>
      <c r="K10" s="10">
        <f t="shared" si="10"/>
        <v>0</v>
      </c>
      <c r="L10" s="12" cm="1">
        <f t="array" ref="L10">_xlfn.IFS(K10&lt;30%,0,K10&lt;60%,1,K10&lt;90%,2,K10&gt;=90%,3)</f>
        <v>0</v>
      </c>
      <c r="M10" s="13">
        <v>0</v>
      </c>
      <c r="N10" s="10">
        <f t="shared" si="11"/>
        <v>0</v>
      </c>
      <c r="O10" s="21" cm="1">
        <f t="array" ref="O10">_xlfn.IFS(N10&lt;30%,0,N10&lt;60%,1,N10&lt;90%,2,N10&gt;=90%,3)</f>
        <v>0</v>
      </c>
      <c r="P10" s="13">
        <v>0</v>
      </c>
      <c r="Q10" s="10">
        <f t="shared" si="12"/>
        <v>0</v>
      </c>
      <c r="R10" s="12" cm="1">
        <f t="array" ref="R10">_xlfn.IFS(Q10&lt;30%,0,Q10&lt;60%,1,Q10&lt;90%,2,Q10&gt;=90%,3)</f>
        <v>0</v>
      </c>
      <c r="S10" s="13">
        <v>0</v>
      </c>
      <c r="T10" s="10">
        <f t="shared" si="0"/>
        <v>0</v>
      </c>
      <c r="U10" s="14" cm="1">
        <f t="array" ref="U10">_xlfn.IFS(T10&lt;30%,0,T10&lt;60%,1,T10&lt;90%,2,T10&gt;=90%,3)</f>
        <v>0</v>
      </c>
      <c r="V10" s="13">
        <v>0</v>
      </c>
      <c r="W10" s="10">
        <f t="shared" si="1"/>
        <v>0</v>
      </c>
      <c r="X10" s="12" cm="1">
        <f t="array" ref="X10">_xlfn.IFS(W10&lt;30%,0,W10&lt;60%,1,W10&lt;90%,2,W10&gt;=90%,3)</f>
        <v>0</v>
      </c>
      <c r="Y10" s="13">
        <v>0</v>
      </c>
      <c r="Z10" s="10">
        <f t="shared" si="2"/>
        <v>0</v>
      </c>
      <c r="AA10" s="21" cm="1">
        <f t="array" ref="AA10">_xlfn.IFS(Z10&lt;30%,0,Z10&lt;60%,1,Z10&lt;90%,2,Z10&gt;=90%,3)</f>
        <v>0</v>
      </c>
      <c r="AB10" s="13">
        <v>0</v>
      </c>
      <c r="AC10" s="10">
        <f t="shared" si="3"/>
        <v>0</v>
      </c>
      <c r="AD10" s="21" cm="1">
        <f t="array" ref="AD10">_xlfn.IFS(AC10&lt;30%,0,AC10&lt;60%,1,AC10&lt;90%,2,AC10&gt;=90%,3)</f>
        <v>0</v>
      </c>
      <c r="AE10" s="13">
        <v>0</v>
      </c>
      <c r="AF10" s="10">
        <f t="shared" si="4"/>
        <v>0</v>
      </c>
      <c r="AG10" s="21" cm="1">
        <f t="array" ref="AG10">_xlfn.IFS(AF10&lt;30%,0,AF10&lt;60%,1,AF10&lt;90%,2,AF10&gt;=90%,3)</f>
        <v>0</v>
      </c>
      <c r="AH10" s="13">
        <v>0</v>
      </c>
      <c r="AI10" s="10">
        <f t="shared" si="5"/>
        <v>0</v>
      </c>
      <c r="AJ10" s="21" cm="1">
        <f t="array" ref="AJ10">_xlfn.IFS(AI10&lt;30%,0,AI10&lt;60%,1,AI10&lt;90%,2,AI10&gt;=90%,3)</f>
        <v>0</v>
      </c>
      <c r="AK10" s="13">
        <v>0</v>
      </c>
      <c r="AL10" s="10">
        <f t="shared" si="6"/>
        <v>0</v>
      </c>
      <c r="AM10" s="21" cm="1">
        <f t="array" ref="AM10">_xlfn.IFS(AL10&lt;30%,0,AL10&lt;60%,1,AL10&lt;90%,2,AL10&gt;=90%,3)</f>
        <v>0</v>
      </c>
      <c r="AN10" s="13">
        <v>0</v>
      </c>
      <c r="AO10" s="10">
        <f t="shared" si="7"/>
        <v>0</v>
      </c>
      <c r="AP10" s="21" cm="1">
        <f t="array" ref="AP10">_xlfn.IFS(AO10&lt;30%,0,AO10&lt;60%,1,AO10&lt;90%,2,AO10&gt;=90%,3)</f>
        <v>0</v>
      </c>
      <c r="AQ10" s="10">
        <f t="shared" si="13"/>
        <v>0</v>
      </c>
    </row>
    <row r="11" spans="2:43" ht="21" customHeight="1">
      <c r="B11" s="60" t="s">
        <v>53</v>
      </c>
      <c r="C11" s="23">
        <v>515</v>
      </c>
      <c r="D11" s="13">
        <v>0</v>
      </c>
      <c r="E11" s="10">
        <f t="shared" si="8"/>
        <v>0</v>
      </c>
      <c r="F11" s="21" cm="1">
        <f t="array" ref="F11">_xlfn.IFS(E11&lt;30%,0,E11&lt;60%,1,E11&lt;90%,2,E11&gt;=90%,3)</f>
        <v>0</v>
      </c>
      <c r="G11" s="13">
        <v>0</v>
      </c>
      <c r="H11" s="10">
        <f t="shared" si="9"/>
        <v>0</v>
      </c>
      <c r="I11" s="21" cm="1">
        <f t="array" ref="I11">_xlfn.IFS(H11&lt;30%,0,H11&lt;60%,1,H11&lt;90%,2,H11&gt;=90%,3)</f>
        <v>0</v>
      </c>
      <c r="J11" s="13">
        <v>0</v>
      </c>
      <c r="K11" s="10">
        <f t="shared" si="10"/>
        <v>0</v>
      </c>
      <c r="L11" s="12" cm="1">
        <f t="array" ref="L11">_xlfn.IFS(K11&lt;30%,0,K11&lt;60%,1,K11&lt;90%,2,K11&gt;=90%,3)</f>
        <v>0</v>
      </c>
      <c r="M11" s="13">
        <v>0</v>
      </c>
      <c r="N11" s="10">
        <f t="shared" si="11"/>
        <v>0</v>
      </c>
      <c r="O11" s="21" cm="1">
        <f t="array" ref="O11">_xlfn.IFS(N11&lt;30%,0,N11&lt;60%,1,N11&lt;90%,2,N11&gt;=90%,3)</f>
        <v>0</v>
      </c>
      <c r="P11" s="13">
        <v>0</v>
      </c>
      <c r="Q11" s="10">
        <f t="shared" si="12"/>
        <v>0</v>
      </c>
      <c r="R11" s="12" cm="1">
        <f t="array" ref="R11">_xlfn.IFS(Q11&lt;30%,0,Q11&lt;60%,1,Q11&lt;90%,2,Q11&gt;=90%,3)</f>
        <v>0</v>
      </c>
      <c r="S11" s="13">
        <v>0</v>
      </c>
      <c r="T11" s="10">
        <f t="shared" si="0"/>
        <v>0</v>
      </c>
      <c r="U11" s="14" cm="1">
        <f t="array" ref="U11">_xlfn.IFS(T11&lt;30%,0,T11&lt;60%,1,T11&lt;90%,2,T11&gt;=90%,3)</f>
        <v>0</v>
      </c>
      <c r="V11" s="13">
        <v>0</v>
      </c>
      <c r="W11" s="10">
        <f t="shared" si="1"/>
        <v>0</v>
      </c>
      <c r="X11" s="12" cm="1">
        <f t="array" ref="X11">_xlfn.IFS(W11&lt;30%,0,W11&lt;60%,1,W11&lt;90%,2,W11&gt;=90%,3)</f>
        <v>0</v>
      </c>
      <c r="Y11" s="13">
        <v>0</v>
      </c>
      <c r="Z11" s="10">
        <f t="shared" si="2"/>
        <v>0</v>
      </c>
      <c r="AA11" s="21" cm="1">
        <f t="array" ref="AA11">_xlfn.IFS(Z11&lt;30%,0,Z11&lt;60%,1,Z11&lt;90%,2,Z11&gt;=90%,3)</f>
        <v>0</v>
      </c>
      <c r="AB11" s="13">
        <v>0</v>
      </c>
      <c r="AC11" s="10">
        <f t="shared" si="3"/>
        <v>0</v>
      </c>
      <c r="AD11" s="21" cm="1">
        <f t="array" ref="AD11">_xlfn.IFS(AC11&lt;30%,0,AC11&lt;60%,1,AC11&lt;90%,2,AC11&gt;=90%,3)</f>
        <v>0</v>
      </c>
      <c r="AE11" s="13">
        <v>0</v>
      </c>
      <c r="AF11" s="10">
        <f t="shared" si="4"/>
        <v>0</v>
      </c>
      <c r="AG11" s="21" cm="1">
        <f t="array" ref="AG11">_xlfn.IFS(AF11&lt;30%,0,AF11&lt;60%,1,AF11&lt;90%,2,AF11&gt;=90%,3)</f>
        <v>0</v>
      </c>
      <c r="AH11" s="13">
        <v>0</v>
      </c>
      <c r="AI11" s="10">
        <f t="shared" si="5"/>
        <v>0</v>
      </c>
      <c r="AJ11" s="21" cm="1">
        <f t="array" ref="AJ11">_xlfn.IFS(AI11&lt;30%,0,AI11&lt;60%,1,AI11&lt;90%,2,AI11&gt;=90%,3)</f>
        <v>0</v>
      </c>
      <c r="AK11" s="13">
        <v>0</v>
      </c>
      <c r="AL11" s="10">
        <f t="shared" si="6"/>
        <v>0</v>
      </c>
      <c r="AM11" s="21" cm="1">
        <f t="array" ref="AM11">_xlfn.IFS(AL11&lt;30%,0,AL11&lt;60%,1,AL11&lt;90%,2,AL11&gt;=90%,3)</f>
        <v>0</v>
      </c>
      <c r="AN11" s="13">
        <v>0</v>
      </c>
      <c r="AO11" s="10">
        <f t="shared" si="7"/>
        <v>0</v>
      </c>
      <c r="AP11" s="21" cm="1">
        <f t="array" ref="AP11">_xlfn.IFS(AO11&lt;30%,0,AO11&lt;60%,1,AO11&lt;90%,2,AO11&gt;=90%,3)</f>
        <v>0</v>
      </c>
      <c r="AQ11" s="10">
        <f t="shared" si="13"/>
        <v>0</v>
      </c>
    </row>
    <row r="12" spans="2:43" ht="21" customHeight="1">
      <c r="B12" s="60" t="s">
        <v>54</v>
      </c>
      <c r="C12" s="23">
        <v>193</v>
      </c>
      <c r="D12" s="13">
        <v>0</v>
      </c>
      <c r="E12" s="10">
        <f t="shared" si="8"/>
        <v>0</v>
      </c>
      <c r="F12" s="21" cm="1">
        <f t="array" ref="F12">_xlfn.IFS(E12&lt;30%,0,E12&lt;60%,1,E12&lt;90%,2,E12&gt;=90%,3)</f>
        <v>0</v>
      </c>
      <c r="G12" s="13">
        <v>0</v>
      </c>
      <c r="H12" s="10">
        <f t="shared" si="9"/>
        <v>0</v>
      </c>
      <c r="I12" s="21" cm="1">
        <f t="array" ref="I12">_xlfn.IFS(H12&lt;30%,0,H12&lt;60%,1,H12&lt;90%,2,H12&gt;=90%,3)</f>
        <v>0</v>
      </c>
      <c r="J12" s="13">
        <v>0</v>
      </c>
      <c r="K12" s="10">
        <f t="shared" si="10"/>
        <v>0</v>
      </c>
      <c r="L12" s="12" cm="1">
        <f t="array" ref="L12">_xlfn.IFS(K12&lt;30%,0,K12&lt;60%,1,K12&lt;90%,2,K12&gt;=90%,3)</f>
        <v>0</v>
      </c>
      <c r="M12" s="13">
        <v>0</v>
      </c>
      <c r="N12" s="10">
        <f t="shared" si="11"/>
        <v>0</v>
      </c>
      <c r="O12" s="21" cm="1">
        <f t="array" ref="O12">_xlfn.IFS(N12&lt;30%,0,N12&lt;60%,1,N12&lt;90%,2,N12&gt;=90%,3)</f>
        <v>0</v>
      </c>
      <c r="P12" s="13">
        <v>0</v>
      </c>
      <c r="Q12" s="10">
        <f t="shared" si="12"/>
        <v>0</v>
      </c>
      <c r="R12" s="12" cm="1">
        <f t="array" ref="R12">_xlfn.IFS(Q12&lt;30%,0,Q12&lt;60%,1,Q12&lt;90%,2,Q12&gt;=90%,3)</f>
        <v>0</v>
      </c>
      <c r="S12" s="13">
        <v>0</v>
      </c>
      <c r="T12" s="10">
        <f t="shared" si="0"/>
        <v>0</v>
      </c>
      <c r="U12" s="14" cm="1">
        <f t="array" ref="U12">_xlfn.IFS(T12&lt;30%,0,T12&lt;60%,1,T12&lt;90%,2,T12&gt;=90%,3)</f>
        <v>0</v>
      </c>
      <c r="V12" s="13">
        <v>0</v>
      </c>
      <c r="W12" s="10">
        <f t="shared" si="1"/>
        <v>0</v>
      </c>
      <c r="X12" s="12" cm="1">
        <f t="array" ref="X12">_xlfn.IFS(W12&lt;30%,0,W12&lt;60%,1,W12&lt;90%,2,W12&gt;=90%,3)</f>
        <v>0</v>
      </c>
      <c r="Y12" s="13">
        <v>0</v>
      </c>
      <c r="Z12" s="10">
        <f t="shared" si="2"/>
        <v>0</v>
      </c>
      <c r="AA12" s="21" cm="1">
        <f t="array" ref="AA12">_xlfn.IFS(Z12&lt;30%,0,Z12&lt;60%,1,Z12&lt;90%,2,Z12&gt;=90%,3)</f>
        <v>0</v>
      </c>
      <c r="AB12" s="13">
        <v>0</v>
      </c>
      <c r="AC12" s="10">
        <f t="shared" si="3"/>
        <v>0</v>
      </c>
      <c r="AD12" s="21" cm="1">
        <f t="array" ref="AD12">_xlfn.IFS(AC12&lt;30%,0,AC12&lt;60%,1,AC12&lt;90%,2,AC12&gt;=90%,3)</f>
        <v>0</v>
      </c>
      <c r="AE12" s="13">
        <v>0</v>
      </c>
      <c r="AF12" s="10">
        <f t="shared" si="4"/>
        <v>0</v>
      </c>
      <c r="AG12" s="21" cm="1">
        <f t="array" ref="AG12">_xlfn.IFS(AF12&lt;30%,0,AF12&lt;60%,1,AF12&lt;90%,2,AF12&gt;=90%,3)</f>
        <v>0</v>
      </c>
      <c r="AH12" s="13">
        <v>0</v>
      </c>
      <c r="AI12" s="10">
        <f t="shared" si="5"/>
        <v>0</v>
      </c>
      <c r="AJ12" s="21" cm="1">
        <f t="array" ref="AJ12">_xlfn.IFS(AI12&lt;30%,0,AI12&lt;60%,1,AI12&lt;90%,2,AI12&gt;=90%,3)</f>
        <v>0</v>
      </c>
      <c r="AK12" s="13">
        <v>0</v>
      </c>
      <c r="AL12" s="10">
        <f t="shared" si="6"/>
        <v>0</v>
      </c>
      <c r="AM12" s="21" cm="1">
        <f t="array" ref="AM12">_xlfn.IFS(AL12&lt;30%,0,AL12&lt;60%,1,AL12&lt;90%,2,AL12&gt;=90%,3)</f>
        <v>0</v>
      </c>
      <c r="AN12" s="13">
        <v>0</v>
      </c>
      <c r="AO12" s="10">
        <f t="shared" si="7"/>
        <v>0</v>
      </c>
      <c r="AP12" s="21" cm="1">
        <f t="array" ref="AP12">_xlfn.IFS(AO12&lt;30%,0,AO12&lt;60%,1,AO12&lt;90%,2,AO12&gt;=90%,3)</f>
        <v>0</v>
      </c>
      <c r="AQ12" s="10">
        <f t="shared" si="13"/>
        <v>0</v>
      </c>
    </row>
    <row r="13" spans="2:43" ht="21" customHeight="1">
      <c r="B13" s="60" t="s">
        <v>55</v>
      </c>
      <c r="C13" s="23">
        <v>76</v>
      </c>
      <c r="D13" s="13">
        <v>0</v>
      </c>
      <c r="E13" s="10">
        <f t="shared" si="8"/>
        <v>0</v>
      </c>
      <c r="F13" s="21" cm="1">
        <f t="array" ref="F13">_xlfn.IFS(E13&lt;30%,0,E13&lt;60%,1,E13&lt;90%,2,E13&gt;=90%,3)</f>
        <v>0</v>
      </c>
      <c r="G13" s="13">
        <v>0</v>
      </c>
      <c r="H13" s="10">
        <f t="shared" si="9"/>
        <v>0</v>
      </c>
      <c r="I13" s="21" cm="1">
        <f t="array" ref="I13">_xlfn.IFS(H13&lt;30%,0,H13&lt;60%,1,H13&lt;90%,2,H13&gt;=90%,3)</f>
        <v>0</v>
      </c>
      <c r="J13" s="13">
        <v>0</v>
      </c>
      <c r="K13" s="10">
        <f t="shared" si="10"/>
        <v>0</v>
      </c>
      <c r="L13" s="12" cm="1">
        <f t="array" ref="L13">_xlfn.IFS(K13&lt;30%,0,K13&lt;60%,1,K13&lt;90%,2,K13&gt;=90%,3)</f>
        <v>0</v>
      </c>
      <c r="M13" s="13">
        <v>0</v>
      </c>
      <c r="N13" s="10">
        <f t="shared" si="11"/>
        <v>0</v>
      </c>
      <c r="O13" s="21" cm="1">
        <f t="array" ref="O13">_xlfn.IFS(N13&lt;30%,0,N13&lt;60%,1,N13&lt;90%,2,N13&gt;=90%,3)</f>
        <v>0</v>
      </c>
      <c r="P13" s="13">
        <v>0</v>
      </c>
      <c r="Q13" s="10">
        <f t="shared" si="12"/>
        <v>0</v>
      </c>
      <c r="R13" s="12" cm="1">
        <f t="array" ref="R13">_xlfn.IFS(Q13&lt;30%,0,Q13&lt;60%,1,Q13&lt;90%,2,Q13&gt;=90%,3)</f>
        <v>0</v>
      </c>
      <c r="S13" s="13">
        <v>0</v>
      </c>
      <c r="T13" s="10">
        <f t="shared" si="0"/>
        <v>0</v>
      </c>
      <c r="U13" s="14" cm="1">
        <f t="array" ref="U13">_xlfn.IFS(T13&lt;30%,0,T13&lt;60%,1,T13&lt;90%,2,T13&gt;=90%,3)</f>
        <v>0</v>
      </c>
      <c r="V13" s="13">
        <v>0</v>
      </c>
      <c r="W13" s="10">
        <f t="shared" si="1"/>
        <v>0</v>
      </c>
      <c r="X13" s="12" cm="1">
        <f t="array" ref="X13">_xlfn.IFS(W13&lt;30%,0,W13&lt;60%,1,W13&lt;90%,2,W13&gt;=90%,3)</f>
        <v>0</v>
      </c>
      <c r="Y13" s="13">
        <v>0</v>
      </c>
      <c r="Z13" s="10">
        <f t="shared" si="2"/>
        <v>0</v>
      </c>
      <c r="AA13" s="21" cm="1">
        <f t="array" ref="AA13">_xlfn.IFS(Z13&lt;30%,0,Z13&lt;60%,1,Z13&lt;90%,2,Z13&gt;=90%,3)</f>
        <v>0</v>
      </c>
      <c r="AB13" s="13">
        <v>0</v>
      </c>
      <c r="AC13" s="10">
        <f t="shared" si="3"/>
        <v>0</v>
      </c>
      <c r="AD13" s="21" cm="1">
        <f t="array" ref="AD13">_xlfn.IFS(AC13&lt;30%,0,AC13&lt;60%,1,AC13&lt;90%,2,AC13&gt;=90%,3)</f>
        <v>0</v>
      </c>
      <c r="AE13" s="13">
        <v>0</v>
      </c>
      <c r="AF13" s="10">
        <f t="shared" si="4"/>
        <v>0</v>
      </c>
      <c r="AG13" s="21" cm="1">
        <f t="array" ref="AG13">_xlfn.IFS(AF13&lt;30%,0,AF13&lt;60%,1,AF13&lt;90%,2,AF13&gt;=90%,3)</f>
        <v>0</v>
      </c>
      <c r="AH13" s="13">
        <v>0</v>
      </c>
      <c r="AI13" s="10">
        <f t="shared" si="5"/>
        <v>0</v>
      </c>
      <c r="AJ13" s="21" cm="1">
        <f t="array" ref="AJ13">_xlfn.IFS(AI13&lt;30%,0,AI13&lt;60%,1,AI13&lt;90%,2,AI13&gt;=90%,3)</f>
        <v>0</v>
      </c>
      <c r="AK13" s="13">
        <v>0</v>
      </c>
      <c r="AL13" s="10">
        <f t="shared" si="6"/>
        <v>0</v>
      </c>
      <c r="AM13" s="21" cm="1">
        <f t="array" ref="AM13">_xlfn.IFS(AL13&lt;30%,0,AL13&lt;60%,1,AL13&lt;90%,2,AL13&gt;=90%,3)</f>
        <v>0</v>
      </c>
      <c r="AN13" s="13">
        <v>0</v>
      </c>
      <c r="AO13" s="10">
        <f t="shared" si="7"/>
        <v>0</v>
      </c>
      <c r="AP13" s="21" cm="1">
        <f t="array" ref="AP13">_xlfn.IFS(AO13&lt;30%,0,AO13&lt;60%,1,AO13&lt;90%,2,AO13&gt;=90%,3)</f>
        <v>0</v>
      </c>
      <c r="AQ13" s="10">
        <f t="shared" si="13"/>
        <v>0</v>
      </c>
    </row>
    <row r="14" spans="2:43" ht="21" customHeight="1">
      <c r="B14" s="60" t="s">
        <v>56</v>
      </c>
      <c r="C14" s="23">
        <v>81</v>
      </c>
      <c r="D14" s="13">
        <v>0</v>
      </c>
      <c r="E14" s="10">
        <f t="shared" si="8"/>
        <v>0</v>
      </c>
      <c r="F14" s="21" cm="1">
        <f t="array" ref="F14">_xlfn.IFS(E14&lt;30%,0,E14&lt;60%,1,E14&lt;90%,2,E14&gt;=90%,3)</f>
        <v>0</v>
      </c>
      <c r="G14" s="13">
        <v>0</v>
      </c>
      <c r="H14" s="10">
        <f t="shared" si="9"/>
        <v>0</v>
      </c>
      <c r="I14" s="21" cm="1">
        <f t="array" ref="I14">_xlfn.IFS(H14&lt;30%,0,H14&lt;60%,1,H14&lt;90%,2,H14&gt;=90%,3)</f>
        <v>0</v>
      </c>
      <c r="J14" s="13">
        <v>0</v>
      </c>
      <c r="K14" s="10">
        <f t="shared" si="10"/>
        <v>0</v>
      </c>
      <c r="L14" s="12" cm="1">
        <f t="array" ref="L14">_xlfn.IFS(K14&lt;30%,0,K14&lt;60%,1,K14&lt;90%,2,K14&gt;=90%,3)</f>
        <v>0</v>
      </c>
      <c r="M14" s="13">
        <v>0</v>
      </c>
      <c r="N14" s="10">
        <f t="shared" si="11"/>
        <v>0</v>
      </c>
      <c r="O14" s="21" cm="1">
        <f t="array" ref="O14">_xlfn.IFS(N14&lt;30%,0,N14&lt;60%,1,N14&lt;90%,2,N14&gt;=90%,3)</f>
        <v>0</v>
      </c>
      <c r="P14" s="13">
        <v>0</v>
      </c>
      <c r="Q14" s="10">
        <f t="shared" si="12"/>
        <v>0</v>
      </c>
      <c r="R14" s="12" cm="1">
        <f t="array" ref="R14">_xlfn.IFS(Q14&lt;30%,0,Q14&lt;60%,1,Q14&lt;90%,2,Q14&gt;=90%,3)</f>
        <v>0</v>
      </c>
      <c r="S14" s="13">
        <v>0</v>
      </c>
      <c r="T14" s="10">
        <f t="shared" si="0"/>
        <v>0</v>
      </c>
      <c r="U14" s="14" cm="1">
        <f t="array" ref="U14">_xlfn.IFS(T14&lt;30%,0,T14&lt;60%,1,T14&lt;90%,2,T14&gt;=90%,3)</f>
        <v>0</v>
      </c>
      <c r="V14" s="13">
        <v>0</v>
      </c>
      <c r="W14" s="10">
        <f t="shared" si="1"/>
        <v>0</v>
      </c>
      <c r="X14" s="12" cm="1">
        <f t="array" ref="X14">_xlfn.IFS(W14&lt;30%,0,W14&lt;60%,1,W14&lt;90%,2,W14&gt;=90%,3)</f>
        <v>0</v>
      </c>
      <c r="Y14" s="13">
        <v>0</v>
      </c>
      <c r="Z14" s="10">
        <f t="shared" si="2"/>
        <v>0</v>
      </c>
      <c r="AA14" s="21" cm="1">
        <f t="array" ref="AA14">_xlfn.IFS(Z14&lt;30%,0,Z14&lt;60%,1,Z14&lt;90%,2,Z14&gt;=90%,3)</f>
        <v>0</v>
      </c>
      <c r="AB14" s="13">
        <v>0</v>
      </c>
      <c r="AC14" s="10">
        <f t="shared" si="3"/>
        <v>0</v>
      </c>
      <c r="AD14" s="21" cm="1">
        <f t="array" ref="AD14">_xlfn.IFS(AC14&lt;30%,0,AC14&lt;60%,1,AC14&lt;90%,2,AC14&gt;=90%,3)</f>
        <v>0</v>
      </c>
      <c r="AE14" s="13">
        <v>0</v>
      </c>
      <c r="AF14" s="10">
        <f t="shared" si="4"/>
        <v>0</v>
      </c>
      <c r="AG14" s="21" cm="1">
        <f t="array" ref="AG14">_xlfn.IFS(AF14&lt;30%,0,AF14&lt;60%,1,AF14&lt;90%,2,AF14&gt;=90%,3)</f>
        <v>0</v>
      </c>
      <c r="AH14" s="13">
        <v>0</v>
      </c>
      <c r="AI14" s="10">
        <f t="shared" si="5"/>
        <v>0</v>
      </c>
      <c r="AJ14" s="21" cm="1">
        <f t="array" ref="AJ14">_xlfn.IFS(AI14&lt;30%,0,AI14&lt;60%,1,AI14&lt;90%,2,AI14&gt;=90%,3)</f>
        <v>0</v>
      </c>
      <c r="AK14" s="13">
        <v>0</v>
      </c>
      <c r="AL14" s="10">
        <f t="shared" si="6"/>
        <v>0</v>
      </c>
      <c r="AM14" s="21" cm="1">
        <f t="array" ref="AM14">_xlfn.IFS(AL14&lt;30%,0,AL14&lt;60%,1,AL14&lt;90%,2,AL14&gt;=90%,3)</f>
        <v>0</v>
      </c>
      <c r="AN14" s="13">
        <v>0</v>
      </c>
      <c r="AO14" s="10">
        <f t="shared" si="7"/>
        <v>0</v>
      </c>
      <c r="AP14" s="21" cm="1">
        <f t="array" ref="AP14">_xlfn.IFS(AO14&lt;30%,0,AO14&lt;60%,1,AO14&lt;90%,2,AO14&gt;=90%,3)</f>
        <v>0</v>
      </c>
      <c r="AQ14" s="10">
        <f t="shared" si="13"/>
        <v>0</v>
      </c>
    </row>
    <row r="15" spans="2:43" ht="21" customHeight="1">
      <c r="B15" s="60" t="s">
        <v>57</v>
      </c>
      <c r="C15" s="23">
        <v>59</v>
      </c>
      <c r="D15" s="13">
        <v>0</v>
      </c>
      <c r="E15" s="10">
        <f t="shared" si="8"/>
        <v>0</v>
      </c>
      <c r="F15" s="21" cm="1">
        <f t="array" ref="F15">_xlfn.IFS(E15&lt;30%,0,E15&lt;60%,1,E15&lt;90%,2,E15&gt;=90%,3)</f>
        <v>0</v>
      </c>
      <c r="G15" s="13">
        <v>0</v>
      </c>
      <c r="H15" s="10">
        <f t="shared" si="9"/>
        <v>0</v>
      </c>
      <c r="I15" s="21" cm="1">
        <f t="array" ref="I15">_xlfn.IFS(H15&lt;30%,0,H15&lt;60%,1,H15&lt;90%,2,H15&gt;=90%,3)</f>
        <v>0</v>
      </c>
      <c r="J15" s="13">
        <v>0</v>
      </c>
      <c r="K15" s="10">
        <f t="shared" si="10"/>
        <v>0</v>
      </c>
      <c r="L15" s="12" cm="1">
        <f t="array" ref="L15">_xlfn.IFS(K15&lt;30%,0,K15&lt;60%,1,K15&lt;90%,2,K15&gt;=90%,3)</f>
        <v>0</v>
      </c>
      <c r="M15" s="13">
        <v>0</v>
      </c>
      <c r="N15" s="10">
        <f t="shared" si="11"/>
        <v>0</v>
      </c>
      <c r="O15" s="21" cm="1">
        <f t="array" ref="O15">_xlfn.IFS(N15&lt;30%,0,N15&lt;60%,1,N15&lt;90%,2,N15&gt;=90%,3)</f>
        <v>0</v>
      </c>
      <c r="P15" s="13">
        <v>0</v>
      </c>
      <c r="Q15" s="10">
        <f t="shared" si="12"/>
        <v>0</v>
      </c>
      <c r="R15" s="12" cm="1">
        <f t="array" ref="R15">_xlfn.IFS(Q15&lt;30%,0,Q15&lt;60%,1,Q15&lt;90%,2,Q15&gt;=90%,3)</f>
        <v>0</v>
      </c>
      <c r="S15" s="13">
        <v>0</v>
      </c>
      <c r="T15" s="10">
        <f t="shared" si="0"/>
        <v>0</v>
      </c>
      <c r="U15" s="14" cm="1">
        <f t="array" ref="U15">_xlfn.IFS(T15&lt;30%,0,T15&lt;60%,1,T15&lt;90%,2,T15&gt;=90%,3)</f>
        <v>0</v>
      </c>
      <c r="V15" s="13">
        <v>0</v>
      </c>
      <c r="W15" s="10">
        <f t="shared" si="1"/>
        <v>0</v>
      </c>
      <c r="X15" s="12" cm="1">
        <f t="array" ref="X15">_xlfn.IFS(W15&lt;30%,0,W15&lt;60%,1,W15&lt;90%,2,W15&gt;=90%,3)</f>
        <v>0</v>
      </c>
      <c r="Y15" s="13">
        <v>0</v>
      </c>
      <c r="Z15" s="10">
        <f t="shared" si="2"/>
        <v>0</v>
      </c>
      <c r="AA15" s="21" cm="1">
        <f t="array" ref="AA15">_xlfn.IFS(Z15&lt;30%,0,Z15&lt;60%,1,Z15&lt;90%,2,Z15&gt;=90%,3)</f>
        <v>0</v>
      </c>
      <c r="AB15" s="13">
        <v>0</v>
      </c>
      <c r="AC15" s="10">
        <f t="shared" si="3"/>
        <v>0</v>
      </c>
      <c r="AD15" s="21" cm="1">
        <f t="array" ref="AD15">_xlfn.IFS(AC15&lt;30%,0,AC15&lt;60%,1,AC15&lt;90%,2,AC15&gt;=90%,3)</f>
        <v>0</v>
      </c>
      <c r="AE15" s="13">
        <v>0</v>
      </c>
      <c r="AF15" s="10">
        <f t="shared" si="4"/>
        <v>0</v>
      </c>
      <c r="AG15" s="21" cm="1">
        <f t="array" ref="AG15">_xlfn.IFS(AF15&lt;30%,0,AF15&lt;60%,1,AF15&lt;90%,2,AF15&gt;=90%,3)</f>
        <v>0</v>
      </c>
      <c r="AH15" s="13">
        <v>0</v>
      </c>
      <c r="AI15" s="10">
        <f t="shared" si="5"/>
        <v>0</v>
      </c>
      <c r="AJ15" s="21" cm="1">
        <f t="array" ref="AJ15">_xlfn.IFS(AI15&lt;30%,0,AI15&lt;60%,1,AI15&lt;90%,2,AI15&gt;=90%,3)</f>
        <v>0</v>
      </c>
      <c r="AK15" s="13">
        <v>0</v>
      </c>
      <c r="AL15" s="10">
        <f t="shared" si="6"/>
        <v>0</v>
      </c>
      <c r="AM15" s="21" cm="1">
        <f t="array" ref="AM15">_xlfn.IFS(AL15&lt;30%,0,AL15&lt;60%,1,AL15&lt;90%,2,AL15&gt;=90%,3)</f>
        <v>0</v>
      </c>
      <c r="AN15" s="13">
        <v>0</v>
      </c>
      <c r="AO15" s="10">
        <f t="shared" si="7"/>
        <v>0</v>
      </c>
      <c r="AP15" s="21" cm="1">
        <f t="array" ref="AP15">_xlfn.IFS(AO15&lt;30%,0,AO15&lt;60%,1,AO15&lt;90%,2,AO15&gt;=90%,3)</f>
        <v>0</v>
      </c>
      <c r="AQ15" s="10">
        <f t="shared" si="13"/>
        <v>0</v>
      </c>
    </row>
    <row r="16" spans="2:43" ht="21" customHeight="1">
      <c r="B16" s="60" t="s">
        <v>58</v>
      </c>
      <c r="C16" s="23">
        <v>62</v>
      </c>
      <c r="D16" s="13">
        <v>0</v>
      </c>
      <c r="E16" s="10">
        <f t="shared" si="8"/>
        <v>0</v>
      </c>
      <c r="F16" s="21" cm="1">
        <f t="array" ref="F16">_xlfn.IFS(E16&lt;30%,0,E16&lt;60%,1,E16&lt;90%,2,E16&gt;=90%,3)</f>
        <v>0</v>
      </c>
      <c r="G16" s="13">
        <v>0</v>
      </c>
      <c r="H16" s="10">
        <f t="shared" si="9"/>
        <v>0</v>
      </c>
      <c r="I16" s="21" cm="1">
        <f t="array" ref="I16">_xlfn.IFS(H16&lt;30%,0,H16&lt;60%,1,H16&lt;90%,2,H16&gt;=90%,3)</f>
        <v>0</v>
      </c>
      <c r="J16" s="13">
        <v>0</v>
      </c>
      <c r="K16" s="10">
        <f t="shared" si="10"/>
        <v>0</v>
      </c>
      <c r="L16" s="12" cm="1">
        <f t="array" ref="L16">_xlfn.IFS(K16&lt;30%,0,K16&lt;60%,1,K16&lt;90%,2,K16&gt;=90%,3)</f>
        <v>0</v>
      </c>
      <c r="M16" s="13">
        <v>0</v>
      </c>
      <c r="N16" s="10">
        <f t="shared" si="11"/>
        <v>0</v>
      </c>
      <c r="O16" s="21" cm="1">
        <f t="array" ref="O16">_xlfn.IFS(N16&lt;30%,0,N16&lt;60%,1,N16&lt;90%,2,N16&gt;=90%,3)</f>
        <v>0</v>
      </c>
      <c r="P16" s="13">
        <v>0</v>
      </c>
      <c r="Q16" s="10">
        <f t="shared" si="12"/>
        <v>0</v>
      </c>
      <c r="R16" s="12" cm="1">
        <f t="array" ref="R16">_xlfn.IFS(Q16&lt;30%,0,Q16&lt;60%,1,Q16&lt;90%,2,Q16&gt;=90%,3)</f>
        <v>0</v>
      </c>
      <c r="S16" s="13">
        <v>0</v>
      </c>
      <c r="T16" s="10">
        <f t="shared" si="0"/>
        <v>0</v>
      </c>
      <c r="U16" s="14" cm="1">
        <f t="array" ref="U16">_xlfn.IFS(T16&lt;30%,0,T16&lt;60%,1,T16&lt;90%,2,T16&gt;=90%,3)</f>
        <v>0</v>
      </c>
      <c r="V16" s="13">
        <v>0</v>
      </c>
      <c r="W16" s="10">
        <f t="shared" si="1"/>
        <v>0</v>
      </c>
      <c r="X16" s="12" cm="1">
        <f t="array" ref="X16">_xlfn.IFS(W16&lt;30%,0,W16&lt;60%,1,W16&lt;90%,2,W16&gt;=90%,3)</f>
        <v>0</v>
      </c>
      <c r="Y16" s="13">
        <v>0</v>
      </c>
      <c r="Z16" s="10">
        <f t="shared" si="2"/>
        <v>0</v>
      </c>
      <c r="AA16" s="21" cm="1">
        <f t="array" ref="AA16">_xlfn.IFS(Z16&lt;30%,0,Z16&lt;60%,1,Z16&lt;90%,2,Z16&gt;=90%,3)</f>
        <v>0</v>
      </c>
      <c r="AB16" s="13">
        <v>0</v>
      </c>
      <c r="AC16" s="10">
        <f t="shared" si="3"/>
        <v>0</v>
      </c>
      <c r="AD16" s="21" cm="1">
        <f t="array" ref="AD16">_xlfn.IFS(AC16&lt;30%,0,AC16&lt;60%,1,AC16&lt;90%,2,AC16&gt;=90%,3)</f>
        <v>0</v>
      </c>
      <c r="AE16" s="13">
        <v>0</v>
      </c>
      <c r="AF16" s="10">
        <f t="shared" si="4"/>
        <v>0</v>
      </c>
      <c r="AG16" s="21" cm="1">
        <f t="array" ref="AG16">_xlfn.IFS(AF16&lt;30%,0,AF16&lt;60%,1,AF16&lt;90%,2,AF16&gt;=90%,3)</f>
        <v>0</v>
      </c>
      <c r="AH16" s="13">
        <v>0</v>
      </c>
      <c r="AI16" s="10">
        <f t="shared" si="5"/>
        <v>0</v>
      </c>
      <c r="AJ16" s="21" cm="1">
        <f t="array" ref="AJ16">_xlfn.IFS(AI16&lt;30%,0,AI16&lt;60%,1,AI16&lt;90%,2,AI16&gt;=90%,3)</f>
        <v>0</v>
      </c>
      <c r="AK16" s="13">
        <v>0</v>
      </c>
      <c r="AL16" s="10">
        <f t="shared" si="6"/>
        <v>0</v>
      </c>
      <c r="AM16" s="21" cm="1">
        <f t="array" ref="AM16">_xlfn.IFS(AL16&lt;30%,0,AL16&lt;60%,1,AL16&lt;90%,2,AL16&gt;=90%,3)</f>
        <v>0</v>
      </c>
      <c r="AN16" s="13">
        <v>0</v>
      </c>
      <c r="AO16" s="10">
        <f t="shared" si="7"/>
        <v>0</v>
      </c>
      <c r="AP16" s="21" cm="1">
        <f t="array" ref="AP16">_xlfn.IFS(AO16&lt;30%,0,AO16&lt;60%,1,AO16&lt;90%,2,AO16&gt;=90%,3)</f>
        <v>0</v>
      </c>
      <c r="AQ16" s="10">
        <f t="shared" si="13"/>
        <v>0</v>
      </c>
    </row>
    <row r="17" spans="2:43" ht="21" customHeight="1">
      <c r="B17" s="60" t="s">
        <v>59</v>
      </c>
      <c r="C17" s="23">
        <v>215</v>
      </c>
      <c r="D17" s="13">
        <v>0</v>
      </c>
      <c r="E17" s="10">
        <f t="shared" si="8"/>
        <v>0</v>
      </c>
      <c r="F17" s="21" cm="1">
        <f t="array" ref="F17">_xlfn.IFS(E17&lt;30%,0,E17&lt;60%,1,E17&lt;90%,2,E17&gt;=90%,3)</f>
        <v>0</v>
      </c>
      <c r="G17" s="13">
        <v>0</v>
      </c>
      <c r="H17" s="10">
        <f t="shared" si="9"/>
        <v>0</v>
      </c>
      <c r="I17" s="21" cm="1">
        <f t="array" ref="I17">_xlfn.IFS(H17&lt;30%,0,H17&lt;60%,1,H17&lt;90%,2,H17&gt;=90%,3)</f>
        <v>0</v>
      </c>
      <c r="J17" s="13">
        <v>0</v>
      </c>
      <c r="K17" s="10">
        <f t="shared" si="10"/>
        <v>0</v>
      </c>
      <c r="L17" s="12" cm="1">
        <f t="array" ref="L17">_xlfn.IFS(K17&lt;30%,0,K17&lt;60%,1,K17&lt;90%,2,K17&gt;=90%,3)</f>
        <v>0</v>
      </c>
      <c r="M17" s="13">
        <v>0</v>
      </c>
      <c r="N17" s="10">
        <f t="shared" si="11"/>
        <v>0</v>
      </c>
      <c r="O17" s="21" cm="1">
        <f t="array" ref="O17">_xlfn.IFS(N17&lt;30%,0,N17&lt;60%,1,N17&lt;90%,2,N17&gt;=90%,3)</f>
        <v>0</v>
      </c>
      <c r="P17" s="13">
        <v>0</v>
      </c>
      <c r="Q17" s="10">
        <f t="shared" si="12"/>
        <v>0</v>
      </c>
      <c r="R17" s="12" cm="1">
        <f t="array" ref="R17">_xlfn.IFS(Q17&lt;30%,0,Q17&lt;60%,1,Q17&lt;90%,2,Q17&gt;=90%,3)</f>
        <v>0</v>
      </c>
      <c r="S17" s="13">
        <v>0</v>
      </c>
      <c r="T17" s="10">
        <f t="shared" si="0"/>
        <v>0</v>
      </c>
      <c r="U17" s="14" cm="1">
        <f t="array" ref="U17">_xlfn.IFS(T17&lt;30%,0,T17&lt;60%,1,T17&lt;90%,2,T17&gt;=90%,3)</f>
        <v>0</v>
      </c>
      <c r="V17" s="13">
        <v>0</v>
      </c>
      <c r="W17" s="10">
        <f t="shared" si="1"/>
        <v>0</v>
      </c>
      <c r="X17" s="12" cm="1">
        <f t="array" ref="X17">_xlfn.IFS(W17&lt;30%,0,W17&lt;60%,1,W17&lt;90%,2,W17&gt;=90%,3)</f>
        <v>0</v>
      </c>
      <c r="Y17" s="13">
        <v>0</v>
      </c>
      <c r="Z17" s="10">
        <f t="shared" si="2"/>
        <v>0</v>
      </c>
      <c r="AA17" s="21" cm="1">
        <f t="array" ref="AA17">_xlfn.IFS(Z17&lt;30%,0,Z17&lt;60%,1,Z17&lt;90%,2,Z17&gt;=90%,3)</f>
        <v>0</v>
      </c>
      <c r="AB17" s="13">
        <v>0</v>
      </c>
      <c r="AC17" s="10">
        <f t="shared" si="3"/>
        <v>0</v>
      </c>
      <c r="AD17" s="21" cm="1">
        <f t="array" ref="AD17">_xlfn.IFS(AC17&lt;30%,0,AC17&lt;60%,1,AC17&lt;90%,2,AC17&gt;=90%,3)</f>
        <v>0</v>
      </c>
      <c r="AE17" s="13">
        <v>0</v>
      </c>
      <c r="AF17" s="10">
        <f t="shared" si="4"/>
        <v>0</v>
      </c>
      <c r="AG17" s="21" cm="1">
        <f t="array" ref="AG17">_xlfn.IFS(AF17&lt;30%,0,AF17&lt;60%,1,AF17&lt;90%,2,AF17&gt;=90%,3)</f>
        <v>0</v>
      </c>
      <c r="AH17" s="13">
        <v>0</v>
      </c>
      <c r="AI17" s="10">
        <f t="shared" si="5"/>
        <v>0</v>
      </c>
      <c r="AJ17" s="21" cm="1">
        <f t="array" ref="AJ17">_xlfn.IFS(AI17&lt;30%,0,AI17&lt;60%,1,AI17&lt;90%,2,AI17&gt;=90%,3)</f>
        <v>0</v>
      </c>
      <c r="AK17" s="13">
        <v>0</v>
      </c>
      <c r="AL17" s="10">
        <f t="shared" si="6"/>
        <v>0</v>
      </c>
      <c r="AM17" s="21" cm="1">
        <f t="array" ref="AM17">_xlfn.IFS(AL17&lt;30%,0,AL17&lt;60%,1,AL17&lt;90%,2,AL17&gt;=90%,3)</f>
        <v>0</v>
      </c>
      <c r="AN17" s="13">
        <v>0</v>
      </c>
      <c r="AO17" s="10">
        <f t="shared" si="7"/>
        <v>0</v>
      </c>
      <c r="AP17" s="21" cm="1">
        <f t="array" ref="AP17">_xlfn.IFS(AO17&lt;30%,0,AO17&lt;60%,1,AO17&lt;90%,2,AO17&gt;=90%,3)</f>
        <v>0</v>
      </c>
      <c r="AQ17" s="10">
        <f t="shared" si="13"/>
        <v>0</v>
      </c>
    </row>
    <row r="18" spans="2:43" ht="21" customHeight="1">
      <c r="B18" s="60" t="s">
        <v>60</v>
      </c>
      <c r="C18" s="23">
        <v>25</v>
      </c>
      <c r="D18" s="13">
        <v>0</v>
      </c>
      <c r="E18" s="10">
        <f t="shared" si="8"/>
        <v>0</v>
      </c>
      <c r="F18" s="21" cm="1">
        <f t="array" ref="F18">_xlfn.IFS(E18&lt;30%,0,E18&lt;60%,1,E18&lt;90%,2,E18&gt;=90%,3)</f>
        <v>0</v>
      </c>
      <c r="G18" s="13">
        <v>0</v>
      </c>
      <c r="H18" s="10">
        <f t="shared" si="9"/>
        <v>0</v>
      </c>
      <c r="I18" s="21" cm="1">
        <f t="array" ref="I18">_xlfn.IFS(H18&lt;30%,0,H18&lt;60%,1,H18&lt;90%,2,H18&gt;=90%,3)</f>
        <v>0</v>
      </c>
      <c r="J18" s="13">
        <v>0</v>
      </c>
      <c r="K18" s="10">
        <f t="shared" si="10"/>
        <v>0</v>
      </c>
      <c r="L18" s="12" cm="1">
        <f t="array" ref="L18">_xlfn.IFS(K18&lt;30%,0,K18&lt;60%,1,K18&lt;90%,2,K18&gt;=90%,3)</f>
        <v>0</v>
      </c>
      <c r="M18" s="13">
        <v>0</v>
      </c>
      <c r="N18" s="10">
        <f t="shared" si="11"/>
        <v>0</v>
      </c>
      <c r="O18" s="21" cm="1">
        <f t="array" ref="O18">_xlfn.IFS(N18&lt;30%,0,N18&lt;60%,1,N18&lt;90%,2,N18&gt;=90%,3)</f>
        <v>0</v>
      </c>
      <c r="P18" s="13">
        <v>0</v>
      </c>
      <c r="Q18" s="10">
        <f t="shared" si="12"/>
        <v>0</v>
      </c>
      <c r="R18" s="12" cm="1">
        <f t="array" ref="R18">_xlfn.IFS(Q18&lt;30%,0,Q18&lt;60%,1,Q18&lt;90%,2,Q18&gt;=90%,3)</f>
        <v>0</v>
      </c>
      <c r="S18" s="13">
        <v>0</v>
      </c>
      <c r="T18" s="10">
        <f t="shared" si="0"/>
        <v>0</v>
      </c>
      <c r="U18" s="14" cm="1">
        <f t="array" ref="U18">_xlfn.IFS(T18&lt;30%,0,T18&lt;60%,1,T18&lt;90%,2,T18&gt;=90%,3)</f>
        <v>0</v>
      </c>
      <c r="V18" s="13">
        <v>0</v>
      </c>
      <c r="W18" s="10">
        <f t="shared" si="1"/>
        <v>0</v>
      </c>
      <c r="X18" s="12" cm="1">
        <f t="array" ref="X18">_xlfn.IFS(W18&lt;30%,0,W18&lt;60%,1,W18&lt;90%,2,W18&gt;=90%,3)</f>
        <v>0</v>
      </c>
      <c r="Y18" s="13">
        <v>0</v>
      </c>
      <c r="Z18" s="10">
        <f t="shared" si="2"/>
        <v>0</v>
      </c>
      <c r="AA18" s="21" cm="1">
        <f t="array" ref="AA18">_xlfn.IFS(Z18&lt;30%,0,Z18&lt;60%,1,Z18&lt;90%,2,Z18&gt;=90%,3)</f>
        <v>0</v>
      </c>
      <c r="AB18" s="13">
        <v>0</v>
      </c>
      <c r="AC18" s="10">
        <f t="shared" si="3"/>
        <v>0</v>
      </c>
      <c r="AD18" s="21" cm="1">
        <f t="array" ref="AD18">_xlfn.IFS(AC18&lt;30%,0,AC18&lt;60%,1,AC18&lt;90%,2,AC18&gt;=90%,3)</f>
        <v>0</v>
      </c>
      <c r="AE18" s="13">
        <v>0</v>
      </c>
      <c r="AF18" s="10">
        <f t="shared" si="4"/>
        <v>0</v>
      </c>
      <c r="AG18" s="21" cm="1">
        <f t="array" ref="AG18">_xlfn.IFS(AF18&lt;30%,0,AF18&lt;60%,1,AF18&lt;90%,2,AF18&gt;=90%,3)</f>
        <v>0</v>
      </c>
      <c r="AH18" s="13">
        <v>0</v>
      </c>
      <c r="AI18" s="10">
        <f t="shared" si="5"/>
        <v>0</v>
      </c>
      <c r="AJ18" s="21" cm="1">
        <f t="array" ref="AJ18">_xlfn.IFS(AI18&lt;30%,0,AI18&lt;60%,1,AI18&lt;90%,2,AI18&gt;=90%,3)</f>
        <v>0</v>
      </c>
      <c r="AK18" s="13">
        <v>0</v>
      </c>
      <c r="AL18" s="10">
        <f t="shared" si="6"/>
        <v>0</v>
      </c>
      <c r="AM18" s="21" cm="1">
        <f t="array" ref="AM18">_xlfn.IFS(AL18&lt;30%,0,AL18&lt;60%,1,AL18&lt;90%,2,AL18&gt;=90%,3)</f>
        <v>0</v>
      </c>
      <c r="AN18" s="13">
        <v>0</v>
      </c>
      <c r="AO18" s="10">
        <f t="shared" si="7"/>
        <v>0</v>
      </c>
      <c r="AP18" s="21" cm="1">
        <f t="array" ref="AP18">_xlfn.IFS(AO18&lt;30%,0,AO18&lt;60%,1,AO18&lt;90%,2,AO18&gt;=90%,3)</f>
        <v>0</v>
      </c>
      <c r="AQ18" s="10">
        <f t="shared" si="13"/>
        <v>0</v>
      </c>
    </row>
    <row r="19" spans="2:43" ht="21" customHeight="1" thickBot="1">
      <c r="B19" s="61" t="s">
        <v>61</v>
      </c>
      <c r="C19" s="24">
        <v>151</v>
      </c>
      <c r="D19" s="68">
        <v>0</v>
      </c>
      <c r="E19" s="69">
        <f t="shared" si="8"/>
        <v>0</v>
      </c>
      <c r="F19" s="72" cm="1">
        <f t="array" ref="F19">_xlfn.IFS(E19&lt;30%,0,E19&lt;60%,1,E19&lt;90%,2,E19&gt;=90%,3)</f>
        <v>0</v>
      </c>
      <c r="G19" s="68">
        <v>0</v>
      </c>
      <c r="H19" s="69">
        <f t="shared" si="9"/>
        <v>0</v>
      </c>
      <c r="I19" s="72" cm="1">
        <f t="array" ref="I19">_xlfn.IFS(H19&lt;30%,0,H19&lt;60%,1,H19&lt;90%,2,H19&gt;=90%,3)</f>
        <v>0</v>
      </c>
      <c r="J19" s="68">
        <v>0</v>
      </c>
      <c r="K19" s="69">
        <f t="shared" si="10"/>
        <v>0</v>
      </c>
      <c r="L19" s="70" cm="1">
        <f t="array" ref="L19">_xlfn.IFS(K19&lt;30%,0,K19&lt;60%,1,K19&lt;90%,2,K19&gt;=90%,3)</f>
        <v>0</v>
      </c>
      <c r="M19" s="68">
        <v>0</v>
      </c>
      <c r="N19" s="69">
        <f t="shared" si="11"/>
        <v>0</v>
      </c>
      <c r="O19" s="72" cm="1">
        <f t="array" ref="O19">_xlfn.IFS(N19&lt;30%,0,N19&lt;60%,1,N19&lt;90%,2,N19&gt;=90%,3)</f>
        <v>0</v>
      </c>
      <c r="P19" s="68">
        <v>0</v>
      </c>
      <c r="Q19" s="69">
        <f t="shared" si="12"/>
        <v>0</v>
      </c>
      <c r="R19" s="70" cm="1">
        <f t="array" ref="R19">_xlfn.IFS(Q19&lt;30%,0,Q19&lt;60%,1,Q19&lt;90%,2,Q19&gt;=90%,3)</f>
        <v>0</v>
      </c>
      <c r="S19" s="68">
        <v>0</v>
      </c>
      <c r="T19" s="69">
        <f t="shared" si="0"/>
        <v>0</v>
      </c>
      <c r="U19" s="102" cm="1">
        <f t="array" ref="U19">_xlfn.IFS(T19&lt;30%,0,T19&lt;60%,1,T19&lt;90%,2,T19&gt;=90%,3)</f>
        <v>0</v>
      </c>
      <c r="V19" s="68">
        <v>0</v>
      </c>
      <c r="W19" s="69">
        <f t="shared" si="1"/>
        <v>0</v>
      </c>
      <c r="X19" s="70" cm="1">
        <f t="array" ref="X19">_xlfn.IFS(W19&lt;30%,0,W19&lt;60%,1,W19&lt;90%,2,W19&gt;=90%,3)</f>
        <v>0</v>
      </c>
      <c r="Y19" s="68">
        <v>0</v>
      </c>
      <c r="Z19" s="69">
        <f t="shared" si="2"/>
        <v>0</v>
      </c>
      <c r="AA19" s="72" cm="1">
        <f t="array" ref="AA19">_xlfn.IFS(Z19&lt;30%,0,Z19&lt;60%,1,Z19&lt;90%,2,Z19&gt;=90%,3)</f>
        <v>0</v>
      </c>
      <c r="AB19" s="68">
        <v>0</v>
      </c>
      <c r="AC19" s="69">
        <f t="shared" si="3"/>
        <v>0</v>
      </c>
      <c r="AD19" s="72" cm="1">
        <f t="array" ref="AD19">_xlfn.IFS(AC19&lt;30%,0,AC19&lt;60%,1,AC19&lt;90%,2,AC19&gt;=90%,3)</f>
        <v>0</v>
      </c>
      <c r="AE19" s="68">
        <v>0</v>
      </c>
      <c r="AF19" s="69">
        <f t="shared" si="4"/>
        <v>0</v>
      </c>
      <c r="AG19" s="72" cm="1">
        <f t="array" ref="AG19">_xlfn.IFS(AF19&lt;30%,0,AF19&lt;60%,1,AF19&lt;90%,2,AF19&gt;=90%,3)</f>
        <v>0</v>
      </c>
      <c r="AH19" s="68">
        <v>0</v>
      </c>
      <c r="AI19" s="69">
        <f t="shared" si="5"/>
        <v>0</v>
      </c>
      <c r="AJ19" s="72" cm="1">
        <f t="array" ref="AJ19">_xlfn.IFS(AI19&lt;30%,0,AI19&lt;60%,1,AI19&lt;90%,2,AI19&gt;=90%,3)</f>
        <v>0</v>
      </c>
      <c r="AK19" s="68">
        <v>0</v>
      </c>
      <c r="AL19" s="69">
        <f t="shared" si="6"/>
        <v>0</v>
      </c>
      <c r="AM19" s="72" cm="1">
        <f t="array" ref="AM19">_xlfn.IFS(AL19&lt;30%,0,AL19&lt;60%,1,AL19&lt;90%,2,AL19&gt;=90%,3)</f>
        <v>0</v>
      </c>
      <c r="AN19" s="68">
        <v>0</v>
      </c>
      <c r="AO19" s="69">
        <f t="shared" si="7"/>
        <v>0</v>
      </c>
      <c r="AP19" s="72" cm="1">
        <f t="array" ref="AP19">_xlfn.IFS(AO19&lt;30%,0,AO19&lt;60%,1,AO19&lt;90%,2,AO19&gt;=90%,3)</f>
        <v>0</v>
      </c>
      <c r="AQ19" s="69">
        <f t="shared" si="13"/>
        <v>0</v>
      </c>
    </row>
    <row r="20" spans="2:43" ht="18.95" thickBot="1">
      <c r="B20" s="77" t="s">
        <v>62</v>
      </c>
      <c r="C20" s="47">
        <f>SUM(C7:C19)</f>
        <v>2113</v>
      </c>
      <c r="D20" s="76">
        <f>SUM(D7:D19)</f>
        <v>0</v>
      </c>
      <c r="E20" s="73">
        <f t="shared" si="8"/>
        <v>0</v>
      </c>
      <c r="F20" s="75" cm="1">
        <f t="array" ref="F20">_xlfn.IFS(E20&lt;30%,0,E20&lt;60%,1,E20&lt;90%,2,E20&gt;=90%,3)</f>
        <v>0</v>
      </c>
      <c r="G20" s="76">
        <f>SUM(G7:G19)</f>
        <v>0</v>
      </c>
      <c r="H20" s="73">
        <f t="shared" si="9"/>
        <v>0</v>
      </c>
      <c r="I20" s="74" cm="1">
        <f t="array" ref="I20">_xlfn.IFS(H20&lt;30%,0,H20&lt;60%,1,H20&lt;90%,2,H20&gt;=90%,3)</f>
        <v>0</v>
      </c>
      <c r="J20" s="78">
        <f>SUM(J7:J19)</f>
        <v>0</v>
      </c>
      <c r="K20" s="73">
        <f t="shared" si="10"/>
        <v>0</v>
      </c>
      <c r="L20" s="75" cm="1">
        <f t="array" ref="L20">_xlfn.IFS(K20&lt;30%,0,K20&lt;60%,1,K20&lt;90%,2,K20&gt;=90%,3)</f>
        <v>0</v>
      </c>
      <c r="M20" s="76">
        <f>SUM(M7:M19)</f>
        <v>0</v>
      </c>
      <c r="N20" s="73">
        <f t="shared" si="11"/>
        <v>0</v>
      </c>
      <c r="O20" s="74" cm="1">
        <f t="array" ref="O20">_xlfn.IFS(N20&lt;30%,0,N20&lt;60%,1,N20&lt;90%,2,N20&gt;=90%,3)</f>
        <v>0</v>
      </c>
      <c r="P20" s="78">
        <f>SUM(P7:P19)</f>
        <v>0</v>
      </c>
      <c r="Q20" s="73">
        <f t="shared" si="12"/>
        <v>0</v>
      </c>
      <c r="R20" s="75" cm="1">
        <f t="array" ref="R20">_xlfn.IFS(Q20&lt;30%,0,Q20&lt;60%,1,Q20&lt;90%,2,Q20&gt;=90%,3)</f>
        <v>0</v>
      </c>
      <c r="S20" s="76">
        <f>SUM(S7:S19)</f>
        <v>0</v>
      </c>
      <c r="T20" s="73">
        <f t="shared" si="0"/>
        <v>0</v>
      </c>
      <c r="U20" s="74" cm="1">
        <f t="array" ref="U20">_xlfn.IFS(T20&lt;30%,0,T20&lt;60%,1,T20&lt;90%,2,T20&gt;=90%,3)</f>
        <v>0</v>
      </c>
      <c r="V20" s="78">
        <f>SUM(V7:V19)</f>
        <v>0</v>
      </c>
      <c r="W20" s="73">
        <f t="shared" si="1"/>
        <v>0</v>
      </c>
      <c r="X20" s="74" cm="1">
        <f t="array" ref="X20">_xlfn.IFS(W20&lt;30%,0,W20&lt;60%,1,W20&lt;90%,2,W20&gt;=90%,3)</f>
        <v>0</v>
      </c>
      <c r="Y20" s="78">
        <f>SUM(Y7:Y19)</f>
        <v>0</v>
      </c>
      <c r="Z20" s="73">
        <f t="shared" si="2"/>
        <v>0</v>
      </c>
      <c r="AA20" s="75" cm="1">
        <f t="array" ref="AA20">_xlfn.IFS(Z20&lt;30%,0,Z20&lt;60%,1,Z20&lt;90%,2,Z20&gt;=90%,3)</f>
        <v>0</v>
      </c>
      <c r="AB20" s="76">
        <f>SUM(AB7:AB19)</f>
        <v>0</v>
      </c>
      <c r="AC20" s="73">
        <f t="shared" si="3"/>
        <v>0</v>
      </c>
      <c r="AD20" s="74" cm="1">
        <f t="array" ref="AD20">_xlfn.IFS(AC20&lt;30%,0,AC20&lt;60%,1,AC20&lt;90%,2,AC20&gt;=90%,3)</f>
        <v>0</v>
      </c>
      <c r="AE20" s="78">
        <f>SUM(AE7:AE19)</f>
        <v>0</v>
      </c>
      <c r="AF20" s="73">
        <f t="shared" si="4"/>
        <v>0</v>
      </c>
      <c r="AG20" s="75" cm="1">
        <f t="array" ref="AG20">_xlfn.IFS(AF20&lt;30%,0,AF20&lt;60%,1,AF20&lt;90%,2,AF20&gt;=90%,3)</f>
        <v>0</v>
      </c>
      <c r="AH20" s="76">
        <f>SUM(AH7:AH19)</f>
        <v>0</v>
      </c>
      <c r="AI20" s="73">
        <f t="shared" si="5"/>
        <v>0</v>
      </c>
      <c r="AJ20" s="74" cm="1">
        <f t="array" ref="AJ20">_xlfn.IFS(AI20&lt;30%,0,AI20&lt;60%,1,AI20&lt;90%,2,AI20&gt;=90%,3)</f>
        <v>0</v>
      </c>
      <c r="AK20" s="78">
        <f>SUM(AK7:AK19)</f>
        <v>0</v>
      </c>
      <c r="AL20" s="73">
        <f t="shared" si="6"/>
        <v>0</v>
      </c>
      <c r="AM20" s="75" cm="1">
        <f t="array" ref="AM20">_xlfn.IFS(AL20&lt;30%,0,AL20&lt;60%,1,AL20&lt;90%,2,AL20&gt;=90%,3)</f>
        <v>0</v>
      </c>
      <c r="AN20" s="76">
        <f>SUM(AN7:AN19)</f>
        <v>0</v>
      </c>
      <c r="AO20" s="73">
        <f t="shared" si="7"/>
        <v>0</v>
      </c>
      <c r="AP20" s="74" cm="1">
        <f t="array" ref="AP20">_xlfn.IFS(AO20&lt;30%,0,AO20&lt;60%,1,AO20&lt;90%,2,AO20&gt;=90%,3)</f>
        <v>0</v>
      </c>
      <c r="AQ20" s="73">
        <f t="shared" si="13"/>
        <v>0</v>
      </c>
    </row>
    <row r="21" spans="2:43" ht="15" thickBot="1"/>
    <row r="22" spans="2:43" ht="16.5" thickBot="1">
      <c r="B22" s="30" t="s">
        <v>63</v>
      </c>
      <c r="C22" s="30" t="s">
        <v>64</v>
      </c>
      <c r="D22" s="30" t="s">
        <v>65</v>
      </c>
      <c r="E22" s="50" t="s">
        <v>90</v>
      </c>
    </row>
    <row r="23" spans="2:43" ht="23.45" thickBot="1">
      <c r="B23" s="4" t="s">
        <v>67</v>
      </c>
      <c r="C23" s="104"/>
      <c r="D23" s="115" t="s">
        <v>68</v>
      </c>
      <c r="E23" s="29">
        <v>0</v>
      </c>
      <c r="F23" s="9"/>
    </row>
    <row r="24" spans="2:43" ht="23.45" thickBot="1">
      <c r="B24" s="4" t="s">
        <v>69</v>
      </c>
      <c r="C24" s="105"/>
      <c r="D24" s="116" t="s">
        <v>70</v>
      </c>
      <c r="E24" s="29">
        <v>1</v>
      </c>
      <c r="F24" s="9"/>
    </row>
    <row r="25" spans="2:43" ht="23.45" thickBot="1">
      <c r="B25" s="4" t="s">
        <v>71</v>
      </c>
      <c r="C25" s="106"/>
      <c r="D25" s="115" t="s">
        <v>72</v>
      </c>
      <c r="E25" s="29">
        <v>2</v>
      </c>
      <c r="F25" s="9"/>
    </row>
    <row r="26" spans="2:43" ht="23.45" thickBot="1">
      <c r="B26" s="4" t="s">
        <v>73</v>
      </c>
      <c r="C26" s="107"/>
      <c r="D26" s="115" t="s">
        <v>74</v>
      </c>
      <c r="E26" s="29">
        <v>3</v>
      </c>
      <c r="F26" s="9"/>
    </row>
    <row r="28" spans="2:43" ht="29.45" customHeight="1">
      <c r="C28" s="160" t="s">
        <v>75</v>
      </c>
      <c r="D28" s="161"/>
      <c r="E28" s="8"/>
      <c r="F28" s="8"/>
    </row>
  </sheetData>
  <mergeCells count="30">
    <mergeCell ref="B4:C4"/>
    <mergeCell ref="AQ4:AQ6"/>
    <mergeCell ref="AN5:AP5"/>
    <mergeCell ref="C28:D28"/>
    <mergeCell ref="V5:X5"/>
    <mergeCell ref="Y5:AA5"/>
    <mergeCell ref="AB5:AD5"/>
    <mergeCell ref="AE5:AG5"/>
    <mergeCell ref="AH5:AJ5"/>
    <mergeCell ref="AK5:AM5"/>
    <mergeCell ref="P5:R5"/>
    <mergeCell ref="S5:U5"/>
    <mergeCell ref="B5:C5"/>
    <mergeCell ref="D5:F5"/>
    <mergeCell ref="G5:I5"/>
    <mergeCell ref="J5:L5"/>
    <mergeCell ref="M5:O5"/>
    <mergeCell ref="J4:L4"/>
    <mergeCell ref="M4:O4"/>
    <mergeCell ref="D4:F4"/>
    <mergeCell ref="G4:I4"/>
    <mergeCell ref="P4:R4"/>
    <mergeCell ref="S4:U4"/>
    <mergeCell ref="AN4:AP4"/>
    <mergeCell ref="AE4:AG4"/>
    <mergeCell ref="AH4:AJ4"/>
    <mergeCell ref="AK4:AM4"/>
    <mergeCell ref="V4:X4"/>
    <mergeCell ref="Y4:AA4"/>
    <mergeCell ref="AB4:AD4"/>
  </mergeCells>
  <conditionalFormatting sqref="E7:E20">
    <cfRule type="expression" dxfId="256" priority="118">
      <formula>E7&gt;0.9</formula>
    </cfRule>
    <cfRule type="expression" dxfId="255" priority="119">
      <formula>AND(E7&gt;0.6,E7&lt;=0.9)</formula>
    </cfRule>
    <cfRule type="expression" dxfId="254" priority="120">
      <formula>AND(E7&gt;0.3,E7&lt;=0.6)</formula>
    </cfRule>
    <cfRule type="expression" dxfId="253" priority="121">
      <formula>E7&lt;=0.3</formula>
    </cfRule>
    <cfRule type="expression" dxfId="252" priority="122">
      <formula>E7&gt;0.9</formula>
    </cfRule>
    <cfRule type="expression" dxfId="251" priority="123">
      <formula>E7&gt;0.8</formula>
    </cfRule>
    <cfRule type="expression" dxfId="250" priority="124">
      <formula>AND(E7&gt;0.6,E7&lt;0.9)</formula>
    </cfRule>
    <cfRule type="expression" dxfId="249" priority="125">
      <formula>AND(E7&gt;0.3,E7&lt;0.6)</formula>
    </cfRule>
    <cfRule type="expression" dxfId="248" priority="126">
      <formula>E7&lt;=0.3</formula>
    </cfRule>
  </conditionalFormatting>
  <conditionalFormatting sqref="H7:H20">
    <cfRule type="expression" dxfId="247" priority="109">
      <formula>H7&gt;0.9</formula>
    </cfRule>
    <cfRule type="expression" dxfId="246" priority="110">
      <formula>AND(H7&gt;0.6,H7&lt;=0.9)</formula>
    </cfRule>
    <cfRule type="expression" dxfId="245" priority="111">
      <formula>AND(H7&gt;0.3,H7&lt;=0.6)</formula>
    </cfRule>
    <cfRule type="expression" dxfId="244" priority="112">
      <formula>H7&lt;=0.3</formula>
    </cfRule>
    <cfRule type="expression" dxfId="243" priority="113">
      <formula>H7&gt;0.9</formula>
    </cfRule>
    <cfRule type="expression" dxfId="242" priority="114">
      <formula>H7&gt;0.8</formula>
    </cfRule>
    <cfRule type="expression" dxfId="241" priority="115">
      <formula>AND(H7&gt;0.6,H7&lt;0.9)</formula>
    </cfRule>
    <cfRule type="expression" dxfId="240" priority="116">
      <formula>AND(H7&gt;0.3,H7&lt;0.6)</formula>
    </cfRule>
    <cfRule type="expression" dxfId="239" priority="117">
      <formula>H7&lt;=0.3</formula>
    </cfRule>
  </conditionalFormatting>
  <conditionalFormatting sqref="K7:K20">
    <cfRule type="expression" dxfId="238" priority="100">
      <formula>K7&gt;0.9</formula>
    </cfRule>
    <cfRule type="expression" dxfId="237" priority="101">
      <formula>AND(K7&gt;0.6,K7&lt;=0.9)</formula>
    </cfRule>
    <cfRule type="expression" dxfId="236" priority="102">
      <formula>AND(K7&gt;0.3,K7&lt;=0.6)</formula>
    </cfRule>
    <cfRule type="expression" dxfId="235" priority="103">
      <formula>K7&lt;=0.3</formula>
    </cfRule>
    <cfRule type="expression" dxfId="234" priority="104">
      <formula>K7&gt;0.9</formula>
    </cfRule>
    <cfRule type="expression" dxfId="233" priority="105">
      <formula>K7&gt;0.8</formula>
    </cfRule>
    <cfRule type="expression" dxfId="232" priority="106">
      <formula>AND(K7&gt;0.6,K7&lt;0.9)</formula>
    </cfRule>
    <cfRule type="expression" dxfId="231" priority="107">
      <formula>AND(K7&gt;0.3,K7&lt;0.6)</formula>
    </cfRule>
    <cfRule type="expression" dxfId="230" priority="108">
      <formula>K7&lt;=0.3</formula>
    </cfRule>
  </conditionalFormatting>
  <conditionalFormatting sqref="N7:N20">
    <cfRule type="expression" dxfId="229" priority="91">
      <formula>N7&gt;0.9</formula>
    </cfRule>
    <cfRule type="expression" dxfId="228" priority="92">
      <formula>AND(N7&gt;0.6,N7&lt;=0.9)</formula>
    </cfRule>
    <cfRule type="expression" dxfId="227" priority="93">
      <formula>AND(N7&gt;0.3,N7&lt;=0.6)</formula>
    </cfRule>
    <cfRule type="expression" dxfId="226" priority="94">
      <formula>N7&lt;=0.3</formula>
    </cfRule>
    <cfRule type="expression" dxfId="225" priority="95">
      <formula>N7&gt;0.9</formula>
    </cfRule>
    <cfRule type="expression" dxfId="224" priority="96">
      <formula>N7&gt;0.8</formula>
    </cfRule>
    <cfRule type="expression" dxfId="223" priority="97">
      <formula>AND(N7&gt;0.6,N7&lt;0.9)</formula>
    </cfRule>
    <cfRule type="expression" dxfId="222" priority="98">
      <formula>AND(N7&gt;0.3,N7&lt;0.6)</formula>
    </cfRule>
    <cfRule type="expression" dxfId="221" priority="99">
      <formula>N7&lt;=0.3</formula>
    </cfRule>
  </conditionalFormatting>
  <conditionalFormatting sqref="Q7:Q20">
    <cfRule type="expression" dxfId="220" priority="82">
      <formula>Q7&gt;0.9</formula>
    </cfRule>
    <cfRule type="expression" dxfId="219" priority="83">
      <formula>AND(Q7&gt;0.6,Q7&lt;=0.9)</formula>
    </cfRule>
    <cfRule type="expression" dxfId="218" priority="84">
      <formula>AND(Q7&gt;0.3,Q7&lt;=0.6)</formula>
    </cfRule>
    <cfRule type="expression" dxfId="217" priority="85">
      <formula>Q7&lt;=0.3</formula>
    </cfRule>
    <cfRule type="expression" dxfId="216" priority="86">
      <formula>Q7&gt;0.9</formula>
    </cfRule>
    <cfRule type="expression" dxfId="215" priority="87">
      <formula>Q7&gt;0.8</formula>
    </cfRule>
    <cfRule type="expression" dxfId="214" priority="88">
      <formula>AND(Q7&gt;0.6,Q7&lt;0.9)</formula>
    </cfRule>
    <cfRule type="expression" dxfId="213" priority="89">
      <formula>AND(Q7&gt;0.3,Q7&lt;0.6)</formula>
    </cfRule>
    <cfRule type="expression" dxfId="212" priority="90">
      <formula>Q7&lt;=0.3</formula>
    </cfRule>
  </conditionalFormatting>
  <conditionalFormatting sqref="T7:T20">
    <cfRule type="expression" dxfId="211" priority="73">
      <formula>T7&gt;0.9</formula>
    </cfRule>
    <cfRule type="expression" dxfId="210" priority="74">
      <formula>AND(T7&gt;0.6,T7&lt;=0.9)</formula>
    </cfRule>
    <cfRule type="expression" dxfId="209" priority="75">
      <formula>AND(T7&gt;0.3,T7&lt;=0.6)</formula>
    </cfRule>
    <cfRule type="expression" dxfId="208" priority="76">
      <formula>T7&lt;=0.3</formula>
    </cfRule>
    <cfRule type="expression" dxfId="207" priority="77">
      <formula>T7&gt;0.9</formula>
    </cfRule>
    <cfRule type="expression" dxfId="206" priority="78">
      <formula>T7&gt;0.8</formula>
    </cfRule>
    <cfRule type="expression" dxfId="205" priority="79">
      <formula>AND(T7&gt;0.6,T7&lt;0.9)</formula>
    </cfRule>
    <cfRule type="expression" dxfId="204" priority="80">
      <formula>AND(T7&gt;0.3,T7&lt;0.6)</formula>
    </cfRule>
    <cfRule type="expression" dxfId="203" priority="81">
      <formula>T7&lt;=0.3</formula>
    </cfRule>
  </conditionalFormatting>
  <conditionalFormatting sqref="W7:W20">
    <cfRule type="expression" dxfId="202" priority="64">
      <formula>W7&gt;0.9</formula>
    </cfRule>
    <cfRule type="expression" dxfId="201" priority="65">
      <formula>AND(W7&gt;0.6,W7&lt;=0.9)</formula>
    </cfRule>
    <cfRule type="expression" dxfId="200" priority="66">
      <formula>AND(W7&gt;0.3,W7&lt;=0.6)</formula>
    </cfRule>
    <cfRule type="expression" dxfId="199" priority="67">
      <formula>W7&lt;=0.3</formula>
    </cfRule>
    <cfRule type="expression" dxfId="198" priority="68">
      <formula>W7&gt;0.9</formula>
    </cfRule>
    <cfRule type="expression" dxfId="197" priority="69">
      <formula>W7&gt;0.8</formula>
    </cfRule>
    <cfRule type="expression" dxfId="196" priority="70">
      <formula>AND(W7&gt;0.6,W7&lt;0.9)</formula>
    </cfRule>
    <cfRule type="expression" dxfId="195" priority="71">
      <formula>AND(W7&gt;0.3,W7&lt;0.6)</formula>
    </cfRule>
    <cfRule type="expression" dxfId="194" priority="72">
      <formula>W7&lt;=0.3</formula>
    </cfRule>
  </conditionalFormatting>
  <conditionalFormatting sqref="Z7:Z20">
    <cfRule type="expression" dxfId="193" priority="55">
      <formula>Z7&gt;0.9</formula>
    </cfRule>
    <cfRule type="expression" dxfId="192" priority="56">
      <formula>AND(Z7&gt;0.6,Z7&lt;=0.9)</formula>
    </cfRule>
    <cfRule type="expression" dxfId="191" priority="57">
      <formula>AND(Z7&gt;0.3,Z7&lt;=0.6)</formula>
    </cfRule>
    <cfRule type="expression" dxfId="190" priority="58">
      <formula>Z7&lt;=0.3</formula>
    </cfRule>
    <cfRule type="expression" dxfId="189" priority="59">
      <formula>Z7&gt;0.9</formula>
    </cfRule>
    <cfRule type="expression" dxfId="188" priority="60">
      <formula>Z7&gt;0.8</formula>
    </cfRule>
    <cfRule type="expression" dxfId="187" priority="61">
      <formula>AND(Z7&gt;0.6,Z7&lt;0.9)</formula>
    </cfRule>
    <cfRule type="expression" dxfId="186" priority="62">
      <formula>AND(Z7&gt;0.3,Z7&lt;0.6)</formula>
    </cfRule>
    <cfRule type="expression" dxfId="185" priority="63">
      <formula>Z7&lt;=0.3</formula>
    </cfRule>
  </conditionalFormatting>
  <conditionalFormatting sqref="AC7:AC20">
    <cfRule type="expression" dxfId="184" priority="46">
      <formula>AC7&gt;0.9</formula>
    </cfRule>
    <cfRule type="expression" dxfId="183" priority="47">
      <formula>AND(AC7&gt;0.6,AC7&lt;=0.9)</formula>
    </cfRule>
    <cfRule type="expression" dxfId="182" priority="48">
      <formula>AND(AC7&gt;0.3,AC7&lt;=0.6)</formula>
    </cfRule>
    <cfRule type="expression" dxfId="181" priority="49">
      <formula>AC7&lt;=0.3</formula>
    </cfRule>
    <cfRule type="expression" dxfId="180" priority="50">
      <formula>AC7&gt;0.9</formula>
    </cfRule>
    <cfRule type="expression" dxfId="179" priority="51">
      <formula>AC7&gt;0.8</formula>
    </cfRule>
    <cfRule type="expression" dxfId="178" priority="52">
      <formula>AND(AC7&gt;0.6,AC7&lt;0.9)</formula>
    </cfRule>
    <cfRule type="expression" dxfId="177" priority="53">
      <formula>AND(AC7&gt;0.3,AC7&lt;0.6)</formula>
    </cfRule>
    <cfRule type="expression" dxfId="176" priority="54">
      <formula>AC7&lt;=0.3</formula>
    </cfRule>
  </conditionalFormatting>
  <conditionalFormatting sqref="AF7:AF20">
    <cfRule type="expression" dxfId="175" priority="37">
      <formula>AF7&gt;0.9</formula>
    </cfRule>
    <cfRule type="expression" dxfId="174" priority="38">
      <formula>AND(AF7&gt;0.6,AF7&lt;=0.9)</formula>
    </cfRule>
    <cfRule type="expression" dxfId="173" priority="39">
      <formula>AND(AF7&gt;0.3,AF7&lt;=0.6)</formula>
    </cfRule>
    <cfRule type="expression" dxfId="172" priority="40">
      <formula>AF7&lt;=0.3</formula>
    </cfRule>
    <cfRule type="expression" dxfId="171" priority="41">
      <formula>AF7&gt;0.9</formula>
    </cfRule>
    <cfRule type="expression" dxfId="170" priority="42">
      <formula>AF7&gt;0.8</formula>
    </cfRule>
    <cfRule type="expression" dxfId="169" priority="43">
      <formula>AND(AF7&gt;0.6,AF7&lt;0.9)</formula>
    </cfRule>
    <cfRule type="expression" dxfId="168" priority="44">
      <formula>AND(AF7&gt;0.3,AF7&lt;0.6)</formula>
    </cfRule>
    <cfRule type="expression" dxfId="167" priority="45">
      <formula>AF7&lt;=0.3</formula>
    </cfRule>
  </conditionalFormatting>
  <conditionalFormatting sqref="AI7:AI20">
    <cfRule type="expression" dxfId="166" priority="28">
      <formula>AI7&gt;0.9</formula>
    </cfRule>
    <cfRule type="expression" dxfId="165" priority="29">
      <formula>AND(AI7&gt;0.6,AI7&lt;=0.9)</formula>
    </cfRule>
    <cfRule type="expression" dxfId="164" priority="30">
      <formula>AND(AI7&gt;0.3,AI7&lt;=0.6)</formula>
    </cfRule>
    <cfRule type="expression" dxfId="163" priority="31">
      <formula>AI7&lt;=0.3</formula>
    </cfRule>
    <cfRule type="expression" dxfId="162" priority="32">
      <formula>AI7&gt;0.9</formula>
    </cfRule>
    <cfRule type="expression" dxfId="161" priority="33">
      <formula>AI7&gt;0.8</formula>
    </cfRule>
    <cfRule type="expression" dxfId="160" priority="34">
      <formula>AND(AI7&gt;0.6,AI7&lt;0.9)</formula>
    </cfRule>
    <cfRule type="expression" dxfId="159" priority="35">
      <formula>AND(AI7&gt;0.3,AI7&lt;0.6)</formula>
    </cfRule>
    <cfRule type="expression" dxfId="158" priority="36">
      <formula>AI7&lt;=0.3</formula>
    </cfRule>
  </conditionalFormatting>
  <conditionalFormatting sqref="AL7:AL20">
    <cfRule type="expression" dxfId="157" priority="19">
      <formula>AL7&gt;0.9</formula>
    </cfRule>
    <cfRule type="expression" dxfId="156" priority="20">
      <formula>AND(AL7&gt;0.6,AL7&lt;=0.9)</formula>
    </cfRule>
    <cfRule type="expression" dxfId="155" priority="21">
      <formula>AND(AL7&gt;0.3,AL7&lt;=0.6)</formula>
    </cfRule>
    <cfRule type="expression" dxfId="154" priority="22">
      <formula>AL7&lt;=0.3</formula>
    </cfRule>
    <cfRule type="expression" dxfId="153" priority="23">
      <formula>AL7&gt;0.9</formula>
    </cfRule>
    <cfRule type="expression" dxfId="152" priority="24">
      <formula>AL7&gt;0.8</formula>
    </cfRule>
    <cfRule type="expression" dxfId="151" priority="25">
      <formula>AND(AL7&gt;0.6,AL7&lt;0.9)</formula>
    </cfRule>
    <cfRule type="expression" dxfId="150" priority="26">
      <formula>AND(AL7&gt;0.3,AL7&lt;0.6)</formula>
    </cfRule>
    <cfRule type="expression" dxfId="149" priority="27">
      <formula>AL7&lt;=0.3</formula>
    </cfRule>
  </conditionalFormatting>
  <conditionalFormatting sqref="AO7:AO20">
    <cfRule type="expression" dxfId="148" priority="10">
      <formula>AO7&gt;0.9</formula>
    </cfRule>
    <cfRule type="expression" dxfId="147" priority="11">
      <formula>AND(AO7&gt;0.6,AO7&lt;=0.9)</formula>
    </cfRule>
    <cfRule type="expression" dxfId="146" priority="12">
      <formula>AND(AO7&gt;0.3,AO7&lt;=0.6)</formula>
    </cfRule>
    <cfRule type="expression" dxfId="145" priority="13">
      <formula>AO7&lt;=0.3</formula>
    </cfRule>
    <cfRule type="expression" dxfId="144" priority="14">
      <formula>AO7&gt;0.9</formula>
    </cfRule>
    <cfRule type="expression" dxfId="143" priority="15">
      <formula>AO7&gt;0.8</formula>
    </cfRule>
    <cfRule type="expression" dxfId="142" priority="16">
      <formula>AND(AO7&gt;0.6,AO7&lt;0.9)</formula>
    </cfRule>
    <cfRule type="expression" dxfId="141" priority="17">
      <formula>AND(AO7&gt;0.3,AO7&lt;0.6)</formula>
    </cfRule>
    <cfRule type="expression" dxfId="140" priority="18">
      <formula>AO7&lt;=0.3</formula>
    </cfRule>
  </conditionalFormatting>
  <conditionalFormatting sqref="AQ7:AQ20">
    <cfRule type="expression" dxfId="139" priority="1">
      <formula>AQ7&gt;0.9</formula>
    </cfRule>
    <cfRule type="expression" dxfId="138" priority="2">
      <formula>AND(AQ7&gt;0.6,AQ7&lt;=0.9)</formula>
    </cfRule>
    <cfRule type="expression" dxfId="137" priority="3">
      <formula>AND(AQ7&gt;0.3,AQ7&lt;=0.6)</formula>
    </cfRule>
    <cfRule type="expression" dxfId="136" priority="4">
      <formula>AQ7&lt;=0.3</formula>
    </cfRule>
    <cfRule type="expression" dxfId="135" priority="5">
      <formula>AQ7&gt;0.9</formula>
    </cfRule>
    <cfRule type="expression" dxfId="134" priority="6">
      <formula>AQ7&gt;0.8</formula>
    </cfRule>
    <cfRule type="expression" dxfId="133" priority="7">
      <formula>AND(AQ7&gt;0.6,AQ7&lt;0.9)</formula>
    </cfRule>
    <cfRule type="expression" dxfId="132" priority="8">
      <formula>AND(AQ7&gt;0.3,AQ7&lt;0.6)</formula>
    </cfRule>
    <cfRule type="expression" dxfId="131" priority="9">
      <formula>AQ7&lt;=0.3</formula>
    </cfRule>
  </conditionalFormatting>
  <pageMargins left="0.7" right="0.7" top="0.75" bottom="0.75" header="0.3" footer="0.3"/>
  <pageSetup paperSize="9" orientation="portrait" r:id="rId1"/>
  <headerFooter>
    <oddFooter>&amp;R_x000D_&amp;1#&amp;"Arial"&amp;10&amp;K000000 Confidential C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28C0-86AE-4A94-B305-5DD6BFD069AB}">
  <dimension ref="B3:AH28"/>
  <sheetViews>
    <sheetView tabSelected="1" topLeftCell="A3" zoomScale="50" zoomScaleNormal="50" workbookViewId="0">
      <pane xSplit="3" topLeftCell="D1" activePane="topRight" state="frozen"/>
      <selection pane="topRight" activeCell="M24" sqref="M24"/>
    </sheetView>
  </sheetViews>
  <sheetFormatPr defaultColWidth="11.42578125" defaultRowHeight="14.45"/>
  <cols>
    <col min="1" max="1" width="3.85546875" customWidth="1"/>
    <col min="2" max="2" width="18.28515625" customWidth="1"/>
    <col min="3" max="3" width="13.5703125" customWidth="1"/>
    <col min="4" max="33" width="9.5703125" customWidth="1"/>
    <col min="34" max="34" width="14.28515625" customWidth="1"/>
    <col min="35" max="38" width="13.42578125" customWidth="1"/>
  </cols>
  <sheetData>
    <row r="3" spans="2:34" ht="21.6" customHeight="1" thickBot="1"/>
    <row r="4" spans="2:34" ht="26.45" thickBot="1">
      <c r="B4" s="170" t="s">
        <v>91</v>
      </c>
      <c r="C4" s="190"/>
      <c r="D4" s="179">
        <v>29</v>
      </c>
      <c r="E4" s="180"/>
      <c r="F4" s="181"/>
      <c r="G4" s="185">
        <v>30</v>
      </c>
      <c r="H4" s="185"/>
      <c r="I4" s="186"/>
      <c r="J4" s="169">
        <v>31</v>
      </c>
      <c r="K4" s="164"/>
      <c r="L4" s="165"/>
      <c r="M4" s="169">
        <v>32</v>
      </c>
      <c r="N4" s="164"/>
      <c r="O4" s="165"/>
      <c r="P4" s="169">
        <v>33</v>
      </c>
      <c r="Q4" s="164"/>
      <c r="R4" s="165"/>
      <c r="S4" s="175">
        <v>34</v>
      </c>
      <c r="T4" s="176"/>
      <c r="U4" s="177"/>
      <c r="V4" s="175">
        <v>35</v>
      </c>
      <c r="W4" s="176"/>
      <c r="X4" s="177"/>
      <c r="Y4" s="175">
        <v>36</v>
      </c>
      <c r="Z4" s="176"/>
      <c r="AA4" s="177"/>
      <c r="AB4" s="169">
        <v>37</v>
      </c>
      <c r="AC4" s="164"/>
      <c r="AD4" s="165"/>
      <c r="AE4" s="175">
        <v>38</v>
      </c>
      <c r="AF4" s="176"/>
      <c r="AG4" s="177"/>
      <c r="AH4" s="191" t="s">
        <v>27</v>
      </c>
    </row>
    <row r="5" spans="2:34" ht="54.95" customHeight="1" thickBot="1">
      <c r="B5" s="159" t="s">
        <v>28</v>
      </c>
      <c r="C5" s="238"/>
      <c r="D5" s="193" t="s">
        <v>92</v>
      </c>
      <c r="E5" s="194"/>
      <c r="F5" s="195"/>
      <c r="G5" s="194" t="s">
        <v>93</v>
      </c>
      <c r="H5" s="194"/>
      <c r="I5" s="195"/>
      <c r="J5" s="193" t="s">
        <v>94</v>
      </c>
      <c r="K5" s="194"/>
      <c r="L5" s="195"/>
      <c r="M5" s="193" t="s">
        <v>95</v>
      </c>
      <c r="N5" s="194"/>
      <c r="O5" s="195"/>
      <c r="P5" s="199" t="s">
        <v>96</v>
      </c>
      <c r="Q5" s="200"/>
      <c r="R5" s="201"/>
      <c r="S5" s="202" t="s">
        <v>97</v>
      </c>
      <c r="T5" s="203"/>
      <c r="U5" s="204"/>
      <c r="V5" s="193" t="s">
        <v>98</v>
      </c>
      <c r="W5" s="194"/>
      <c r="X5" s="195"/>
      <c r="Y5" s="196" t="s">
        <v>99</v>
      </c>
      <c r="Z5" s="197"/>
      <c r="AA5" s="198"/>
      <c r="AB5" s="199" t="s">
        <v>100</v>
      </c>
      <c r="AC5" s="200"/>
      <c r="AD5" s="201"/>
      <c r="AE5" s="196" t="s">
        <v>101</v>
      </c>
      <c r="AF5" s="197"/>
      <c r="AG5" s="198"/>
      <c r="AH5" s="191"/>
    </row>
    <row r="6" spans="2:34" ht="37.5" customHeight="1" thickBot="1">
      <c r="B6" s="89" t="s">
        <v>44</v>
      </c>
      <c r="C6" s="114" t="s">
        <v>45</v>
      </c>
      <c r="D6" s="53" t="s">
        <v>46</v>
      </c>
      <c r="E6" s="65" t="s">
        <v>47</v>
      </c>
      <c r="F6" s="54" t="s">
        <v>48</v>
      </c>
      <c r="G6" s="57" t="s">
        <v>46</v>
      </c>
      <c r="H6" s="59" t="s">
        <v>47</v>
      </c>
      <c r="I6" s="58" t="s">
        <v>48</v>
      </c>
      <c r="J6" s="57" t="s">
        <v>46</v>
      </c>
      <c r="K6" s="59" t="s">
        <v>47</v>
      </c>
      <c r="L6" s="58" t="s">
        <v>48</v>
      </c>
      <c r="M6" s="57" t="s">
        <v>46</v>
      </c>
      <c r="N6" s="59" t="s">
        <v>47</v>
      </c>
      <c r="O6" s="58" t="s">
        <v>48</v>
      </c>
      <c r="P6" s="57" t="s">
        <v>46</v>
      </c>
      <c r="Q6" s="59" t="s">
        <v>47</v>
      </c>
      <c r="R6" s="54" t="s">
        <v>48</v>
      </c>
      <c r="S6" s="57" t="s">
        <v>46</v>
      </c>
      <c r="T6" s="59" t="s">
        <v>47</v>
      </c>
      <c r="U6" s="54" t="s">
        <v>48</v>
      </c>
      <c r="V6" s="57" t="s">
        <v>46</v>
      </c>
      <c r="W6" s="59" t="s">
        <v>47</v>
      </c>
      <c r="X6" s="54" t="s">
        <v>48</v>
      </c>
      <c r="Y6" s="57" t="s">
        <v>46</v>
      </c>
      <c r="Z6" s="59" t="s">
        <v>47</v>
      </c>
      <c r="AA6" s="58" t="s">
        <v>48</v>
      </c>
      <c r="AB6" s="57" t="s">
        <v>46</v>
      </c>
      <c r="AC6" s="59" t="s">
        <v>47</v>
      </c>
      <c r="AD6" s="58" t="s">
        <v>48</v>
      </c>
      <c r="AE6" s="57" t="s">
        <v>46</v>
      </c>
      <c r="AF6" s="59" t="s">
        <v>47</v>
      </c>
      <c r="AG6" s="54" t="s">
        <v>48</v>
      </c>
      <c r="AH6" s="192"/>
    </row>
    <row r="7" spans="2:34">
      <c r="B7" s="31" t="s">
        <v>49</v>
      </c>
      <c r="C7" s="35">
        <v>44</v>
      </c>
      <c r="D7" s="139">
        <v>0</v>
      </c>
      <c r="E7" s="17">
        <f>D7/'SYNTHESE '!C7</f>
        <v>0</v>
      </c>
      <c r="F7" s="140" cm="1">
        <f t="array" ref="F7">_xlfn.IFS(E7&lt;30%,0,E7&lt;60%,1,E7&lt;90%,2,E7&gt;=90%,3)</f>
        <v>0</v>
      </c>
      <c r="G7" s="34">
        <v>0</v>
      </c>
      <c r="H7" s="138">
        <f>G7/'SYNTHESE '!C7</f>
        <v>0</v>
      </c>
      <c r="I7" s="14" cm="1">
        <f t="array" ref="I7">_xlfn.IFS(H7&lt;30%,0,H7&lt;60%,1,H7&lt;90%,2,H7&gt;=90%,3)</f>
        <v>0</v>
      </c>
      <c r="J7" s="34">
        <v>0</v>
      </c>
      <c r="K7" s="138">
        <f>J7/'SYNTHESE '!C7</f>
        <v>0</v>
      </c>
      <c r="L7" s="34" cm="1">
        <f t="array" ref="L7">_xlfn.IFS(K7&lt;30%,0,K7&lt;60%,1,K7&lt;90%,2,K7&gt;=90%,3)</f>
        <v>0</v>
      </c>
      <c r="M7" s="139">
        <v>0</v>
      </c>
      <c r="N7" s="17">
        <f>M7/'SYNTHESE '!C7</f>
        <v>0</v>
      </c>
      <c r="O7" s="18" cm="1">
        <f t="array" ref="O7">_xlfn.IFS(N7&lt;30%,0,N7&lt;60%,1,N7&lt;90%,2,N7&gt;=90%,3)</f>
        <v>0</v>
      </c>
      <c r="P7" s="34">
        <v>0</v>
      </c>
      <c r="Q7" s="138">
        <f>P7/'SYNTHESE '!C7</f>
        <v>0</v>
      </c>
      <c r="R7" s="20" cm="1">
        <f t="array" ref="R7">_xlfn.IFS(Q7&lt;30%,0,Q7&lt;60%,1,Q7&lt;90%,2,Q7&gt;=90%,3)</f>
        <v>0</v>
      </c>
      <c r="S7" s="139">
        <v>0</v>
      </c>
      <c r="T7" s="17">
        <f>S7/'SYNTHESE '!C7</f>
        <v>0</v>
      </c>
      <c r="U7" s="18" cm="1">
        <f t="array" ref="U7">_xlfn.IFS(T7&lt;30%,0,T7&lt;60%,1,T7&lt;90%,2,T7&gt;=90%,3)</f>
        <v>0</v>
      </c>
      <c r="V7" s="34">
        <v>0</v>
      </c>
      <c r="W7" s="138">
        <f>V7/'SYNTHESE '!C7</f>
        <v>0</v>
      </c>
      <c r="X7" s="20" cm="1">
        <f t="array" ref="X7">_xlfn.IFS(W7&lt;30%,0,W7&lt;60%,1,W7&lt;90%,2,W7&gt;=90%,3)</f>
        <v>0</v>
      </c>
      <c r="Y7" s="139">
        <v>0</v>
      </c>
      <c r="Z7" s="17">
        <f>Y7/'SYNTHESE '!C7</f>
        <v>0</v>
      </c>
      <c r="AA7" s="18" cm="1">
        <f t="array" ref="AA7">_xlfn.IFS(Z7&lt;30%,0,Z7&lt;60%,1,Z7&lt;90%,2,Z7&gt;=90%,3)</f>
        <v>0</v>
      </c>
      <c r="AB7" s="34">
        <v>0</v>
      </c>
      <c r="AC7" s="138">
        <f>AB7/'SYNTHESE '!C7</f>
        <v>0</v>
      </c>
      <c r="AD7" s="14" cm="1">
        <f t="array" ref="AD7">_xlfn.IFS(AC7&lt;30%,0,AC7&lt;60%,1,AC7&lt;90%,2,AC7&gt;=90%,3)</f>
        <v>0</v>
      </c>
      <c r="AE7" s="34">
        <v>0</v>
      </c>
      <c r="AF7" s="138">
        <f>AE7/'SYNTHESE '!C7</f>
        <v>0</v>
      </c>
      <c r="AG7" s="20" cm="1">
        <f t="array" ref="AG7">_xlfn.IFS(AF7&lt;30%,0,AF7&lt;60%,1,AF7&lt;90%,2,AF7&gt;=90%,3)</f>
        <v>0</v>
      </c>
      <c r="AH7" s="134">
        <f>(SUM(F7+I7+L7+O7+R7+U7+X7+AA7+AD7+AG7)/30)*100%</f>
        <v>0</v>
      </c>
    </row>
    <row r="8" spans="2:34">
      <c r="B8" s="32" t="s">
        <v>50</v>
      </c>
      <c r="C8" s="36">
        <v>71</v>
      </c>
      <c r="D8" s="141">
        <v>0</v>
      </c>
      <c r="E8" s="10">
        <f>D8/'SYNTHESE '!C8</f>
        <v>0</v>
      </c>
      <c r="F8" s="142" cm="1">
        <f t="array" ref="F8">_xlfn.IFS(E8&lt;30%,0,E8&lt;60%,1,E8&lt;90%,2,E8&gt;=90%,3)</f>
        <v>0</v>
      </c>
      <c r="G8" s="28">
        <v>0</v>
      </c>
      <c r="H8" s="10">
        <f>G8/'SYNTHESE '!C8</f>
        <v>0</v>
      </c>
      <c r="I8" s="12" cm="1">
        <f t="array" ref="I8">_xlfn.IFS(H8&lt;30%,0,H8&lt;60%,1,H8&lt;90%,2,H8&gt;=90%,3)</f>
        <v>0</v>
      </c>
      <c r="J8" s="28">
        <v>0</v>
      </c>
      <c r="K8" s="10">
        <f>J8/'SYNTHESE '!C8</f>
        <v>0</v>
      </c>
      <c r="L8" s="28" cm="1">
        <f t="array" ref="L8">_xlfn.IFS(K8&lt;30%,0,K8&lt;60%,1,K8&lt;90%,2,K8&gt;=90%,3)</f>
        <v>0</v>
      </c>
      <c r="M8" s="141">
        <v>0</v>
      </c>
      <c r="N8" s="10">
        <f>M8/'SYNTHESE '!C8</f>
        <v>0</v>
      </c>
      <c r="O8" s="12" cm="1">
        <f t="array" ref="O8">_xlfn.IFS(N8&lt;30%,0,N8&lt;60%,1,N8&lt;90%,2,N8&gt;=90%,3)</f>
        <v>0</v>
      </c>
      <c r="P8" s="28">
        <v>0</v>
      </c>
      <c r="Q8" s="10">
        <f>P8/'SYNTHESE '!C8</f>
        <v>0</v>
      </c>
      <c r="R8" s="21" cm="1">
        <f t="array" ref="R8">_xlfn.IFS(Q8&lt;30%,0,Q8&lt;60%,1,Q8&lt;90%,2,Q8&gt;=90%,3)</f>
        <v>0</v>
      </c>
      <c r="S8" s="141">
        <v>0</v>
      </c>
      <c r="T8" s="10">
        <f>S8/'SYNTHESE '!C8</f>
        <v>0</v>
      </c>
      <c r="U8" s="12" cm="1">
        <f t="array" ref="U8">_xlfn.IFS(T8&lt;30%,0,T8&lt;60%,1,T8&lt;90%,2,T8&gt;=90%,3)</f>
        <v>0</v>
      </c>
      <c r="V8" s="28">
        <v>0</v>
      </c>
      <c r="W8" s="10">
        <f>V8/'SYNTHESE '!C8</f>
        <v>0</v>
      </c>
      <c r="X8" s="21" cm="1">
        <f t="array" ref="X8">_xlfn.IFS(W8&lt;30%,0,W8&lt;60%,1,W8&lt;90%,2,W8&gt;=90%,3)</f>
        <v>0</v>
      </c>
      <c r="Y8" s="141">
        <v>0</v>
      </c>
      <c r="Z8" s="10">
        <f>Y8/'SYNTHESE '!C8</f>
        <v>0</v>
      </c>
      <c r="AA8" s="12" cm="1">
        <f t="array" ref="AA8">_xlfn.IFS(Z8&lt;30%,0,Z8&lt;60%,1,Z8&lt;90%,2,Z8&gt;=90%,3)</f>
        <v>0</v>
      </c>
      <c r="AB8" s="28">
        <v>0</v>
      </c>
      <c r="AC8" s="10">
        <f>AB8/'SYNTHESE '!C8</f>
        <v>0</v>
      </c>
      <c r="AD8" s="12" cm="1">
        <f t="array" ref="AD8">_xlfn.IFS(AC8&lt;30%,0,AC8&lt;60%,1,AC8&lt;90%,2,AC8&gt;=90%,3)</f>
        <v>0</v>
      </c>
      <c r="AE8" s="28">
        <v>0</v>
      </c>
      <c r="AF8" s="10">
        <f>AE8/'SYNTHESE '!C8</f>
        <v>0</v>
      </c>
      <c r="AG8" s="21" cm="1">
        <f t="array" ref="AG8">_xlfn.IFS(AF8&lt;30%,0,AF8&lt;60%,1,AF8&lt;90%,2,AF8&gt;=90%,3)</f>
        <v>0</v>
      </c>
      <c r="AH8" s="135">
        <f t="shared" ref="AH8:AH19" si="0">(SUM(F8+I8+L8+O8+R8+U8+X8+AA8+AD8+AG8)/30)*100%</f>
        <v>0</v>
      </c>
    </row>
    <row r="9" spans="2:34" ht="18.600000000000001">
      <c r="B9" s="60" t="s">
        <v>51</v>
      </c>
      <c r="C9" s="36">
        <v>50</v>
      </c>
      <c r="D9" s="141">
        <v>0</v>
      </c>
      <c r="E9" s="10">
        <f>D9/'SYNTHESE '!C9</f>
        <v>0</v>
      </c>
      <c r="F9" s="142" cm="1">
        <f t="array" ref="F9">_xlfn.IFS(E9&lt;30%,0,E9&lt;60%,1,E9&lt;90%,2,E9&gt;=90%,3)</f>
        <v>0</v>
      </c>
      <c r="G9" s="28">
        <v>0</v>
      </c>
      <c r="H9" s="10">
        <f>G9/'SYNTHESE '!C9</f>
        <v>0</v>
      </c>
      <c r="I9" s="12" cm="1">
        <f t="array" ref="I9">_xlfn.IFS(H9&lt;30%,0,H9&lt;60%,1,H9&lt;90%,2,H9&gt;=90%,3)</f>
        <v>0</v>
      </c>
      <c r="J9" s="28">
        <v>0</v>
      </c>
      <c r="K9" s="10">
        <f>J9/'SYNTHESE '!C9</f>
        <v>0</v>
      </c>
      <c r="L9" s="28" cm="1">
        <f t="array" ref="L9">_xlfn.IFS(K9&lt;30%,0,K9&lt;60%,1,K9&lt;90%,2,K9&gt;=90%,3)</f>
        <v>0</v>
      </c>
      <c r="M9" s="141">
        <v>0</v>
      </c>
      <c r="N9" s="10">
        <f>M9/'SYNTHESE '!C9</f>
        <v>0</v>
      </c>
      <c r="O9" s="12" cm="1">
        <f t="array" ref="O9">_xlfn.IFS(N9&lt;30%,0,N9&lt;60%,1,N9&lt;90%,2,N9&gt;=90%,3)</f>
        <v>0</v>
      </c>
      <c r="P9" s="28">
        <v>0</v>
      </c>
      <c r="Q9" s="10">
        <f>P9/'SYNTHESE '!C9</f>
        <v>0</v>
      </c>
      <c r="R9" s="21" cm="1">
        <f t="array" ref="R9">_xlfn.IFS(Q9&lt;30%,0,Q9&lt;60%,1,Q9&lt;90%,2,Q9&gt;=90%,3)</f>
        <v>0</v>
      </c>
      <c r="S9" s="141">
        <v>0</v>
      </c>
      <c r="T9" s="10">
        <f>S9/'SYNTHESE '!C9</f>
        <v>0</v>
      </c>
      <c r="U9" s="12" cm="1">
        <f t="array" ref="U9">_xlfn.IFS(T9&lt;30%,0,T9&lt;60%,1,T9&lt;90%,2,T9&gt;=90%,3)</f>
        <v>0</v>
      </c>
      <c r="V9" s="28">
        <v>0</v>
      </c>
      <c r="W9" s="10">
        <f>V9/'SYNTHESE '!C9</f>
        <v>0</v>
      </c>
      <c r="X9" s="21" cm="1">
        <f t="array" ref="X9">_xlfn.IFS(W9&lt;30%,0,W9&lt;60%,1,W9&lt;90%,2,W9&gt;=90%,3)</f>
        <v>0</v>
      </c>
      <c r="Y9" s="141">
        <v>0</v>
      </c>
      <c r="Z9" s="10">
        <f>Y9/'SYNTHESE '!C9</f>
        <v>0</v>
      </c>
      <c r="AA9" s="12" cm="1">
        <f t="array" ref="AA9">_xlfn.IFS(Z9&lt;30%,0,Z9&lt;60%,1,Z9&lt;90%,2,Z9&gt;=90%,3)</f>
        <v>0</v>
      </c>
      <c r="AB9" s="28">
        <v>0</v>
      </c>
      <c r="AC9" s="10">
        <f>AB9/'SYNTHESE '!C9</f>
        <v>0</v>
      </c>
      <c r="AD9" s="12" cm="1">
        <f t="array" ref="AD9">_xlfn.IFS(AC9&lt;30%,0,AC9&lt;60%,1,AC9&lt;90%,2,AC9&gt;=90%,3)</f>
        <v>0</v>
      </c>
      <c r="AE9" s="28">
        <v>0</v>
      </c>
      <c r="AF9" s="10">
        <f>AE9/'SYNTHESE '!C9</f>
        <v>0</v>
      </c>
      <c r="AG9" s="21" cm="1">
        <f t="array" ref="AG9">_xlfn.IFS(AF9&lt;30%,0,AF9&lt;60%,1,AF9&lt;90%,2,AF9&gt;=90%,3)</f>
        <v>0</v>
      </c>
      <c r="AH9" s="135">
        <f t="shared" si="0"/>
        <v>0</v>
      </c>
    </row>
    <row r="10" spans="2:34" ht="18.600000000000001">
      <c r="B10" s="60" t="s">
        <v>52</v>
      </c>
      <c r="C10" s="36">
        <v>571</v>
      </c>
      <c r="D10" s="141">
        <v>0</v>
      </c>
      <c r="E10" s="10">
        <f>D10/'SYNTHESE '!C10</f>
        <v>0</v>
      </c>
      <c r="F10" s="142" cm="1">
        <f t="array" ref="F10">_xlfn.IFS(E10&lt;30%,0,E10&lt;60%,1,E10&lt;90%,2,E10&gt;=90%,3)</f>
        <v>0</v>
      </c>
      <c r="G10" s="28">
        <v>0</v>
      </c>
      <c r="H10" s="10">
        <f>G10/'SYNTHESE '!C10</f>
        <v>0</v>
      </c>
      <c r="I10" s="12" cm="1">
        <f t="array" ref="I10">_xlfn.IFS(H10&lt;30%,0,H10&lt;60%,1,H10&lt;90%,2,H10&gt;=90%,3)</f>
        <v>0</v>
      </c>
      <c r="J10" s="28">
        <v>0</v>
      </c>
      <c r="K10" s="10">
        <f>J10/'SYNTHESE '!C10</f>
        <v>0</v>
      </c>
      <c r="L10" s="28" cm="1">
        <f t="array" ref="L10">_xlfn.IFS(K10&lt;30%,0,K10&lt;60%,1,K10&lt;90%,2,K10&gt;=90%,3)</f>
        <v>0</v>
      </c>
      <c r="M10" s="141">
        <v>0</v>
      </c>
      <c r="N10" s="10">
        <f>M10/'SYNTHESE '!C10</f>
        <v>0</v>
      </c>
      <c r="O10" s="12" cm="1">
        <f t="array" ref="O10">_xlfn.IFS(N10&lt;30%,0,N10&lt;60%,1,N10&lt;90%,2,N10&gt;=90%,3)</f>
        <v>0</v>
      </c>
      <c r="P10" s="28">
        <v>0</v>
      </c>
      <c r="Q10" s="10">
        <f>P10/'SYNTHESE '!C10</f>
        <v>0</v>
      </c>
      <c r="R10" s="21" cm="1">
        <f t="array" ref="R10">_xlfn.IFS(Q10&lt;30%,0,Q10&lt;60%,1,Q10&lt;90%,2,Q10&gt;=90%,3)</f>
        <v>0</v>
      </c>
      <c r="S10" s="141">
        <v>0</v>
      </c>
      <c r="T10" s="10">
        <f>S10/'SYNTHESE '!C10</f>
        <v>0</v>
      </c>
      <c r="U10" s="12" cm="1">
        <f t="array" ref="U10">_xlfn.IFS(T10&lt;30%,0,T10&lt;60%,1,T10&lt;90%,2,T10&gt;=90%,3)</f>
        <v>0</v>
      </c>
      <c r="V10" s="28">
        <v>0</v>
      </c>
      <c r="W10" s="10">
        <f>V10/'SYNTHESE '!C10</f>
        <v>0</v>
      </c>
      <c r="X10" s="21" cm="1">
        <f t="array" ref="X10">_xlfn.IFS(W10&lt;30%,0,W10&lt;60%,1,W10&lt;90%,2,W10&gt;=90%,3)</f>
        <v>0</v>
      </c>
      <c r="Y10" s="141">
        <v>0</v>
      </c>
      <c r="Z10" s="10">
        <f>Y10/'SYNTHESE '!C10</f>
        <v>0</v>
      </c>
      <c r="AA10" s="12" cm="1">
        <f t="array" ref="AA10">_xlfn.IFS(Z10&lt;30%,0,Z10&lt;60%,1,Z10&lt;90%,2,Z10&gt;=90%,3)</f>
        <v>0</v>
      </c>
      <c r="AB10" s="28">
        <v>0</v>
      </c>
      <c r="AC10" s="10">
        <f>AB10/'SYNTHESE '!C10</f>
        <v>0</v>
      </c>
      <c r="AD10" s="12" cm="1">
        <f t="array" ref="AD10">_xlfn.IFS(AC10&lt;30%,0,AC10&lt;60%,1,AC10&lt;90%,2,AC10&gt;=90%,3)</f>
        <v>0</v>
      </c>
      <c r="AE10" s="28">
        <v>0</v>
      </c>
      <c r="AF10" s="10">
        <f>AE10/'SYNTHESE '!C10</f>
        <v>0</v>
      </c>
      <c r="AG10" s="21" cm="1">
        <f t="array" ref="AG10">_xlfn.IFS(AF10&lt;30%,0,AF10&lt;60%,1,AF10&lt;90%,2,AF10&gt;=90%,3)</f>
        <v>0</v>
      </c>
      <c r="AH10" s="135">
        <f t="shared" si="0"/>
        <v>0</v>
      </c>
    </row>
    <row r="11" spans="2:34" ht="18.600000000000001">
      <c r="B11" s="60" t="s">
        <v>53</v>
      </c>
      <c r="C11" s="36">
        <v>515</v>
      </c>
      <c r="D11" s="141">
        <v>0</v>
      </c>
      <c r="E11" s="10">
        <f>D11/'SYNTHESE '!C11</f>
        <v>0</v>
      </c>
      <c r="F11" s="142" cm="1">
        <f t="array" ref="F11">_xlfn.IFS(E11&lt;30%,0,E11&lt;60%,1,E11&lt;90%,2,E11&gt;=90%,3)</f>
        <v>0</v>
      </c>
      <c r="G11" s="28">
        <v>0</v>
      </c>
      <c r="H11" s="10">
        <f>G11/'SYNTHESE '!C11</f>
        <v>0</v>
      </c>
      <c r="I11" s="12" cm="1">
        <f t="array" ref="I11">_xlfn.IFS(H11&lt;30%,0,H11&lt;60%,1,H11&lt;90%,2,H11&gt;=90%,3)</f>
        <v>0</v>
      </c>
      <c r="J11" s="28">
        <v>0</v>
      </c>
      <c r="K11" s="10">
        <f>J11/'SYNTHESE '!C11</f>
        <v>0</v>
      </c>
      <c r="L11" s="28" cm="1">
        <f t="array" ref="L11">_xlfn.IFS(K11&lt;30%,0,K11&lt;60%,1,K11&lt;90%,2,K11&gt;=90%,3)</f>
        <v>0</v>
      </c>
      <c r="M11" s="141">
        <v>0</v>
      </c>
      <c r="N11" s="10">
        <f>M11/'SYNTHESE '!C11</f>
        <v>0</v>
      </c>
      <c r="O11" s="12" cm="1">
        <f t="array" ref="O11">_xlfn.IFS(N11&lt;30%,0,N11&lt;60%,1,N11&lt;90%,2,N11&gt;=90%,3)</f>
        <v>0</v>
      </c>
      <c r="P11" s="28">
        <v>0</v>
      </c>
      <c r="Q11" s="10">
        <f>P11/'SYNTHESE '!C11</f>
        <v>0</v>
      </c>
      <c r="R11" s="21" cm="1">
        <f t="array" ref="R11">_xlfn.IFS(Q11&lt;30%,0,Q11&lt;60%,1,Q11&lt;90%,2,Q11&gt;=90%,3)</f>
        <v>0</v>
      </c>
      <c r="S11" s="141">
        <v>0</v>
      </c>
      <c r="T11" s="10">
        <f>S11/'SYNTHESE '!C11</f>
        <v>0</v>
      </c>
      <c r="U11" s="12" cm="1">
        <f t="array" ref="U11">_xlfn.IFS(T11&lt;30%,0,T11&lt;60%,1,T11&lt;90%,2,T11&gt;=90%,3)</f>
        <v>0</v>
      </c>
      <c r="V11" s="28">
        <v>0</v>
      </c>
      <c r="W11" s="10">
        <f>V11/'SYNTHESE '!C11</f>
        <v>0</v>
      </c>
      <c r="X11" s="21" cm="1">
        <f t="array" ref="X11">_xlfn.IFS(W11&lt;30%,0,W11&lt;60%,1,W11&lt;90%,2,W11&gt;=90%,3)</f>
        <v>0</v>
      </c>
      <c r="Y11" s="141">
        <v>0</v>
      </c>
      <c r="Z11" s="10">
        <f>Y11/'SYNTHESE '!C11</f>
        <v>0</v>
      </c>
      <c r="AA11" s="12" cm="1">
        <f t="array" ref="AA11">_xlfn.IFS(Z11&lt;30%,0,Z11&lt;60%,1,Z11&lt;90%,2,Z11&gt;=90%,3)</f>
        <v>0</v>
      </c>
      <c r="AB11" s="28">
        <v>0</v>
      </c>
      <c r="AC11" s="10">
        <f>AB11/'SYNTHESE '!C11</f>
        <v>0</v>
      </c>
      <c r="AD11" s="12" cm="1">
        <f t="array" ref="AD11">_xlfn.IFS(AC11&lt;30%,0,AC11&lt;60%,1,AC11&lt;90%,2,AC11&gt;=90%,3)</f>
        <v>0</v>
      </c>
      <c r="AE11" s="28">
        <v>0</v>
      </c>
      <c r="AF11" s="10">
        <f>AE11/'SYNTHESE '!C11</f>
        <v>0</v>
      </c>
      <c r="AG11" s="21" cm="1">
        <f t="array" ref="AG11">_xlfn.IFS(AF11&lt;30%,0,AF11&lt;60%,1,AF11&lt;90%,2,AF11&gt;=90%,3)</f>
        <v>0</v>
      </c>
      <c r="AH11" s="135">
        <f t="shared" si="0"/>
        <v>0</v>
      </c>
    </row>
    <row r="12" spans="2:34" ht="18.600000000000001">
      <c r="B12" s="60" t="s">
        <v>54</v>
      </c>
      <c r="C12" s="36">
        <v>193</v>
      </c>
      <c r="D12" s="141">
        <v>0</v>
      </c>
      <c r="E12" s="10">
        <f>D12/'SYNTHESE '!C12</f>
        <v>0</v>
      </c>
      <c r="F12" s="142" cm="1">
        <f t="array" ref="F12">_xlfn.IFS(E12&lt;30%,0,E12&lt;60%,1,E12&lt;90%,2,E12&gt;=90%,3)</f>
        <v>0</v>
      </c>
      <c r="G12" s="28">
        <v>0</v>
      </c>
      <c r="H12" s="10">
        <f>G12/'SYNTHESE '!C12</f>
        <v>0</v>
      </c>
      <c r="I12" s="12" cm="1">
        <f t="array" ref="I12">_xlfn.IFS(H12&lt;30%,0,H12&lt;60%,1,H12&lt;90%,2,H12&gt;=90%,3)</f>
        <v>0</v>
      </c>
      <c r="J12" s="28">
        <v>0</v>
      </c>
      <c r="K12" s="10">
        <f>J12/'SYNTHESE '!C12</f>
        <v>0</v>
      </c>
      <c r="L12" s="28" cm="1">
        <f t="array" ref="L12">_xlfn.IFS(K12&lt;30%,0,K12&lt;60%,1,K12&lt;90%,2,K12&gt;=90%,3)</f>
        <v>0</v>
      </c>
      <c r="M12" s="141">
        <v>0</v>
      </c>
      <c r="N12" s="10">
        <f>M12/'SYNTHESE '!C12</f>
        <v>0</v>
      </c>
      <c r="O12" s="12" cm="1">
        <f t="array" ref="O12">_xlfn.IFS(N12&lt;30%,0,N12&lt;60%,1,N12&lt;90%,2,N12&gt;=90%,3)</f>
        <v>0</v>
      </c>
      <c r="P12" s="28">
        <v>0</v>
      </c>
      <c r="Q12" s="10">
        <f>P12/'SYNTHESE '!C12</f>
        <v>0</v>
      </c>
      <c r="R12" s="21" cm="1">
        <f t="array" ref="R12">_xlfn.IFS(Q12&lt;30%,0,Q12&lt;60%,1,Q12&lt;90%,2,Q12&gt;=90%,3)</f>
        <v>0</v>
      </c>
      <c r="S12" s="141">
        <v>0</v>
      </c>
      <c r="T12" s="10">
        <f>S12/'SYNTHESE '!C12</f>
        <v>0</v>
      </c>
      <c r="U12" s="12" cm="1">
        <f t="array" ref="U12">_xlfn.IFS(T12&lt;30%,0,T12&lt;60%,1,T12&lt;90%,2,T12&gt;=90%,3)</f>
        <v>0</v>
      </c>
      <c r="V12" s="28">
        <v>0</v>
      </c>
      <c r="W12" s="10">
        <f>V12/'SYNTHESE '!C12</f>
        <v>0</v>
      </c>
      <c r="X12" s="21" cm="1">
        <f t="array" ref="X12">_xlfn.IFS(W12&lt;30%,0,W12&lt;60%,1,W12&lt;90%,2,W12&gt;=90%,3)</f>
        <v>0</v>
      </c>
      <c r="Y12" s="141">
        <v>0</v>
      </c>
      <c r="Z12" s="10">
        <f>Y12/'SYNTHESE '!C12</f>
        <v>0</v>
      </c>
      <c r="AA12" s="12" cm="1">
        <f t="array" ref="AA12">_xlfn.IFS(Z12&lt;30%,0,Z12&lt;60%,1,Z12&lt;90%,2,Z12&gt;=90%,3)</f>
        <v>0</v>
      </c>
      <c r="AB12" s="28">
        <v>0</v>
      </c>
      <c r="AC12" s="10">
        <f>AB12/'SYNTHESE '!C12</f>
        <v>0</v>
      </c>
      <c r="AD12" s="12" cm="1">
        <f t="array" ref="AD12">_xlfn.IFS(AC12&lt;30%,0,AC12&lt;60%,1,AC12&lt;90%,2,AC12&gt;=90%,3)</f>
        <v>0</v>
      </c>
      <c r="AE12" s="28">
        <v>0</v>
      </c>
      <c r="AF12" s="10">
        <f>AE12/'SYNTHESE '!C12</f>
        <v>0</v>
      </c>
      <c r="AG12" s="21" cm="1">
        <f t="array" ref="AG12">_xlfn.IFS(AF12&lt;30%,0,AF12&lt;60%,1,AF12&lt;90%,2,AF12&gt;=90%,3)</f>
        <v>0</v>
      </c>
      <c r="AH12" s="135">
        <f t="shared" si="0"/>
        <v>0</v>
      </c>
    </row>
    <row r="13" spans="2:34" ht="18.600000000000001">
      <c r="B13" s="60" t="s">
        <v>55</v>
      </c>
      <c r="C13" s="36">
        <v>76</v>
      </c>
      <c r="D13" s="141">
        <v>0</v>
      </c>
      <c r="E13" s="10">
        <f>D13/'SYNTHESE '!C13</f>
        <v>0</v>
      </c>
      <c r="F13" s="142" cm="1">
        <f t="array" ref="F13">_xlfn.IFS(E13&lt;30%,0,E13&lt;60%,1,E13&lt;90%,2,E13&gt;=90%,3)</f>
        <v>0</v>
      </c>
      <c r="G13" s="28">
        <v>0</v>
      </c>
      <c r="H13" s="10">
        <f>G13/'SYNTHESE '!C13</f>
        <v>0</v>
      </c>
      <c r="I13" s="12" cm="1">
        <f t="array" ref="I13">_xlfn.IFS(H13&lt;30%,0,H13&lt;60%,1,H13&lt;90%,2,H13&gt;=90%,3)</f>
        <v>0</v>
      </c>
      <c r="J13" s="28">
        <v>0</v>
      </c>
      <c r="K13" s="10">
        <f>J13/'SYNTHESE '!C13</f>
        <v>0</v>
      </c>
      <c r="L13" s="28" cm="1">
        <f t="array" ref="L13">_xlfn.IFS(K13&lt;30%,0,K13&lt;60%,1,K13&lt;90%,2,K13&gt;=90%,3)</f>
        <v>0</v>
      </c>
      <c r="M13" s="141">
        <v>0</v>
      </c>
      <c r="N13" s="10">
        <f>M13/'SYNTHESE '!C13</f>
        <v>0</v>
      </c>
      <c r="O13" s="12" cm="1">
        <f t="array" ref="O13">_xlfn.IFS(N13&lt;30%,0,N13&lt;60%,1,N13&lt;90%,2,N13&gt;=90%,3)</f>
        <v>0</v>
      </c>
      <c r="P13" s="28">
        <v>0</v>
      </c>
      <c r="Q13" s="10">
        <f>P13/'SYNTHESE '!C13</f>
        <v>0</v>
      </c>
      <c r="R13" s="21" cm="1">
        <f t="array" ref="R13">_xlfn.IFS(Q13&lt;30%,0,Q13&lt;60%,1,Q13&lt;90%,2,Q13&gt;=90%,3)</f>
        <v>0</v>
      </c>
      <c r="S13" s="141">
        <v>0</v>
      </c>
      <c r="T13" s="10">
        <f>S13/'SYNTHESE '!C13</f>
        <v>0</v>
      </c>
      <c r="U13" s="12" cm="1">
        <f t="array" ref="U13">_xlfn.IFS(T13&lt;30%,0,T13&lt;60%,1,T13&lt;90%,2,T13&gt;=90%,3)</f>
        <v>0</v>
      </c>
      <c r="V13" s="28">
        <v>0</v>
      </c>
      <c r="W13" s="10">
        <f>V13/'SYNTHESE '!C13</f>
        <v>0</v>
      </c>
      <c r="X13" s="21" cm="1">
        <f t="array" ref="X13">_xlfn.IFS(W13&lt;30%,0,W13&lt;60%,1,W13&lt;90%,2,W13&gt;=90%,3)</f>
        <v>0</v>
      </c>
      <c r="Y13" s="141">
        <v>0</v>
      </c>
      <c r="Z13" s="10">
        <f>Y13/'SYNTHESE '!C13</f>
        <v>0</v>
      </c>
      <c r="AA13" s="12" cm="1">
        <f t="array" ref="AA13">_xlfn.IFS(Z13&lt;30%,0,Z13&lt;60%,1,Z13&lt;90%,2,Z13&gt;=90%,3)</f>
        <v>0</v>
      </c>
      <c r="AB13" s="28">
        <v>0</v>
      </c>
      <c r="AC13" s="10">
        <f>AB13/'SYNTHESE '!C13</f>
        <v>0</v>
      </c>
      <c r="AD13" s="12" cm="1">
        <f t="array" ref="AD13">_xlfn.IFS(AC13&lt;30%,0,AC13&lt;60%,1,AC13&lt;90%,2,AC13&gt;=90%,3)</f>
        <v>0</v>
      </c>
      <c r="AE13" s="28">
        <v>0</v>
      </c>
      <c r="AF13" s="10">
        <f>AE13/'SYNTHESE '!C13</f>
        <v>0</v>
      </c>
      <c r="AG13" s="21" cm="1">
        <f t="array" ref="AG13">_xlfn.IFS(AF13&lt;30%,0,AF13&lt;60%,1,AF13&lt;90%,2,AF13&gt;=90%,3)</f>
        <v>0</v>
      </c>
      <c r="AH13" s="135">
        <f t="shared" si="0"/>
        <v>0</v>
      </c>
    </row>
    <row r="14" spans="2:34" ht="18.600000000000001">
      <c r="B14" s="60" t="s">
        <v>56</v>
      </c>
      <c r="C14" s="36">
        <v>81</v>
      </c>
      <c r="D14" s="141">
        <v>0</v>
      </c>
      <c r="E14" s="10">
        <f>D14/'SYNTHESE '!C14</f>
        <v>0</v>
      </c>
      <c r="F14" s="142" cm="1">
        <f t="array" ref="F14">_xlfn.IFS(E14&lt;30%,0,E14&lt;60%,1,E14&lt;90%,2,E14&gt;=90%,3)</f>
        <v>0</v>
      </c>
      <c r="G14" s="28">
        <v>0</v>
      </c>
      <c r="H14" s="10">
        <f>G14/'SYNTHESE '!C14</f>
        <v>0</v>
      </c>
      <c r="I14" s="12" cm="1">
        <f t="array" ref="I14">_xlfn.IFS(H14&lt;30%,0,H14&lt;60%,1,H14&lt;90%,2,H14&gt;=90%,3)</f>
        <v>0</v>
      </c>
      <c r="J14" s="28">
        <v>0</v>
      </c>
      <c r="K14" s="10">
        <f>J14/'SYNTHESE '!C14</f>
        <v>0</v>
      </c>
      <c r="L14" s="28" cm="1">
        <f t="array" ref="L14">_xlfn.IFS(K14&lt;30%,0,K14&lt;60%,1,K14&lt;90%,2,K14&gt;=90%,3)</f>
        <v>0</v>
      </c>
      <c r="M14" s="141">
        <v>0</v>
      </c>
      <c r="N14" s="10">
        <f>M14/'SYNTHESE '!C14</f>
        <v>0</v>
      </c>
      <c r="O14" s="12" cm="1">
        <f t="array" ref="O14">_xlfn.IFS(N14&lt;30%,0,N14&lt;60%,1,N14&lt;90%,2,N14&gt;=90%,3)</f>
        <v>0</v>
      </c>
      <c r="P14" s="28">
        <v>0</v>
      </c>
      <c r="Q14" s="10">
        <f>P14/'SYNTHESE '!C14</f>
        <v>0</v>
      </c>
      <c r="R14" s="21" cm="1">
        <f t="array" ref="R14">_xlfn.IFS(Q14&lt;30%,0,Q14&lt;60%,1,Q14&lt;90%,2,Q14&gt;=90%,3)</f>
        <v>0</v>
      </c>
      <c r="S14" s="141">
        <v>0</v>
      </c>
      <c r="T14" s="10">
        <f>S14/'SYNTHESE '!C14</f>
        <v>0</v>
      </c>
      <c r="U14" s="12" cm="1">
        <f t="array" ref="U14">_xlfn.IFS(T14&lt;30%,0,T14&lt;60%,1,T14&lt;90%,2,T14&gt;=90%,3)</f>
        <v>0</v>
      </c>
      <c r="V14" s="28">
        <v>0</v>
      </c>
      <c r="W14" s="10">
        <f>V14/'SYNTHESE '!C14</f>
        <v>0</v>
      </c>
      <c r="X14" s="21" cm="1">
        <f t="array" ref="X14">_xlfn.IFS(W14&lt;30%,0,W14&lt;60%,1,W14&lt;90%,2,W14&gt;=90%,3)</f>
        <v>0</v>
      </c>
      <c r="Y14" s="141">
        <v>0</v>
      </c>
      <c r="Z14" s="10">
        <f>Y14/'SYNTHESE '!C14</f>
        <v>0</v>
      </c>
      <c r="AA14" s="12" cm="1">
        <f t="array" ref="AA14">_xlfn.IFS(Z14&lt;30%,0,Z14&lt;60%,1,Z14&lt;90%,2,Z14&gt;=90%,3)</f>
        <v>0</v>
      </c>
      <c r="AB14" s="28">
        <v>0</v>
      </c>
      <c r="AC14" s="10">
        <f>AB14/'SYNTHESE '!C14</f>
        <v>0</v>
      </c>
      <c r="AD14" s="12" cm="1">
        <f t="array" ref="AD14">_xlfn.IFS(AC14&lt;30%,0,AC14&lt;60%,1,AC14&lt;90%,2,AC14&gt;=90%,3)</f>
        <v>0</v>
      </c>
      <c r="AE14" s="28">
        <v>0</v>
      </c>
      <c r="AF14" s="10">
        <f>AE14/'SYNTHESE '!C14</f>
        <v>0</v>
      </c>
      <c r="AG14" s="21" cm="1">
        <f t="array" ref="AG14">_xlfn.IFS(AF14&lt;30%,0,AF14&lt;60%,1,AF14&lt;90%,2,AF14&gt;=90%,3)</f>
        <v>0</v>
      </c>
      <c r="AH14" s="135">
        <f t="shared" si="0"/>
        <v>0</v>
      </c>
    </row>
    <row r="15" spans="2:34" ht="18.600000000000001">
      <c r="B15" s="60" t="s">
        <v>57</v>
      </c>
      <c r="C15" s="36">
        <v>59</v>
      </c>
      <c r="D15" s="141">
        <v>0</v>
      </c>
      <c r="E15" s="10">
        <f>D15/'SYNTHESE '!C15</f>
        <v>0</v>
      </c>
      <c r="F15" s="142" cm="1">
        <f t="array" ref="F15">_xlfn.IFS(E15&lt;30%,0,E15&lt;60%,1,E15&lt;90%,2,E15&gt;=90%,3)</f>
        <v>0</v>
      </c>
      <c r="G15" s="28">
        <v>0</v>
      </c>
      <c r="H15" s="10">
        <f>G15/'SYNTHESE '!C15</f>
        <v>0</v>
      </c>
      <c r="I15" s="12" cm="1">
        <f t="array" ref="I15">_xlfn.IFS(H15&lt;30%,0,H15&lt;60%,1,H15&lt;90%,2,H15&gt;=90%,3)</f>
        <v>0</v>
      </c>
      <c r="J15" s="28">
        <v>0</v>
      </c>
      <c r="K15" s="10">
        <f>J15/'SYNTHESE '!C15</f>
        <v>0</v>
      </c>
      <c r="L15" s="28" cm="1">
        <f t="array" ref="L15">_xlfn.IFS(K15&lt;30%,0,K15&lt;60%,1,K15&lt;90%,2,K15&gt;=90%,3)</f>
        <v>0</v>
      </c>
      <c r="M15" s="141">
        <v>0</v>
      </c>
      <c r="N15" s="10">
        <f>M15/'SYNTHESE '!C15</f>
        <v>0</v>
      </c>
      <c r="O15" s="12" cm="1">
        <f t="array" ref="O15">_xlfn.IFS(N15&lt;30%,0,N15&lt;60%,1,N15&lt;90%,2,N15&gt;=90%,3)</f>
        <v>0</v>
      </c>
      <c r="P15" s="28">
        <v>0</v>
      </c>
      <c r="Q15" s="10">
        <f>P15/'SYNTHESE '!C15</f>
        <v>0</v>
      </c>
      <c r="R15" s="21" cm="1">
        <f t="array" ref="R15">_xlfn.IFS(Q15&lt;30%,0,Q15&lt;60%,1,Q15&lt;90%,2,Q15&gt;=90%,3)</f>
        <v>0</v>
      </c>
      <c r="S15" s="141">
        <v>0</v>
      </c>
      <c r="T15" s="10">
        <f>S15/'SYNTHESE '!C15</f>
        <v>0</v>
      </c>
      <c r="U15" s="12" cm="1">
        <f t="array" ref="U15">_xlfn.IFS(T15&lt;30%,0,T15&lt;60%,1,T15&lt;90%,2,T15&gt;=90%,3)</f>
        <v>0</v>
      </c>
      <c r="V15" s="28">
        <v>0</v>
      </c>
      <c r="W15" s="10">
        <f>V15/'SYNTHESE '!C15</f>
        <v>0</v>
      </c>
      <c r="X15" s="21" cm="1">
        <f t="array" ref="X15">_xlfn.IFS(W15&lt;30%,0,W15&lt;60%,1,W15&lt;90%,2,W15&gt;=90%,3)</f>
        <v>0</v>
      </c>
      <c r="Y15" s="141">
        <v>0</v>
      </c>
      <c r="Z15" s="10">
        <f>Y15/'SYNTHESE '!C15</f>
        <v>0</v>
      </c>
      <c r="AA15" s="12" cm="1">
        <f t="array" ref="AA15">_xlfn.IFS(Z15&lt;30%,0,Z15&lt;60%,1,Z15&lt;90%,2,Z15&gt;=90%,3)</f>
        <v>0</v>
      </c>
      <c r="AB15" s="28">
        <v>0</v>
      </c>
      <c r="AC15" s="10">
        <f>AB15/'SYNTHESE '!C15</f>
        <v>0</v>
      </c>
      <c r="AD15" s="12" cm="1">
        <f t="array" ref="AD15">_xlfn.IFS(AC15&lt;30%,0,AC15&lt;60%,1,AC15&lt;90%,2,AC15&gt;=90%,3)</f>
        <v>0</v>
      </c>
      <c r="AE15" s="28">
        <v>0</v>
      </c>
      <c r="AF15" s="10">
        <f>AE15/'SYNTHESE '!C15</f>
        <v>0</v>
      </c>
      <c r="AG15" s="21" cm="1">
        <f t="array" ref="AG15">_xlfn.IFS(AF15&lt;30%,0,AF15&lt;60%,1,AF15&lt;90%,2,AF15&gt;=90%,3)</f>
        <v>0</v>
      </c>
      <c r="AH15" s="135">
        <f t="shared" si="0"/>
        <v>0</v>
      </c>
    </row>
    <row r="16" spans="2:34" ht="18.600000000000001">
      <c r="B16" s="60" t="s">
        <v>58</v>
      </c>
      <c r="C16" s="36">
        <v>62</v>
      </c>
      <c r="D16" s="141">
        <v>0</v>
      </c>
      <c r="E16" s="10">
        <f>D16/'SYNTHESE '!C16</f>
        <v>0</v>
      </c>
      <c r="F16" s="142" cm="1">
        <f t="array" ref="F16">_xlfn.IFS(E16&lt;30%,0,E16&lt;60%,1,E16&lt;90%,2,E16&gt;=90%,3)</f>
        <v>0</v>
      </c>
      <c r="G16" s="28">
        <v>0</v>
      </c>
      <c r="H16" s="10">
        <f>G16/'SYNTHESE '!C16</f>
        <v>0</v>
      </c>
      <c r="I16" s="12" cm="1">
        <f t="array" ref="I16">_xlfn.IFS(H16&lt;30%,0,H16&lt;60%,1,H16&lt;90%,2,H16&gt;=90%,3)</f>
        <v>0</v>
      </c>
      <c r="J16" s="28">
        <v>0</v>
      </c>
      <c r="K16" s="10">
        <f>J16/'SYNTHESE '!C16</f>
        <v>0</v>
      </c>
      <c r="L16" s="28" cm="1">
        <f t="array" ref="L16">_xlfn.IFS(K16&lt;30%,0,K16&lt;60%,1,K16&lt;90%,2,K16&gt;=90%,3)</f>
        <v>0</v>
      </c>
      <c r="M16" s="141">
        <v>0</v>
      </c>
      <c r="N16" s="10">
        <f>M16/'SYNTHESE '!C16</f>
        <v>0</v>
      </c>
      <c r="O16" s="12" cm="1">
        <f t="array" ref="O16">_xlfn.IFS(N16&lt;30%,0,N16&lt;60%,1,N16&lt;90%,2,N16&gt;=90%,3)</f>
        <v>0</v>
      </c>
      <c r="P16" s="28">
        <v>0</v>
      </c>
      <c r="Q16" s="10">
        <f>P16/'SYNTHESE '!C16</f>
        <v>0</v>
      </c>
      <c r="R16" s="21" cm="1">
        <f t="array" ref="R16">_xlfn.IFS(Q16&lt;30%,0,Q16&lt;60%,1,Q16&lt;90%,2,Q16&gt;=90%,3)</f>
        <v>0</v>
      </c>
      <c r="S16" s="141">
        <v>0</v>
      </c>
      <c r="T16" s="10">
        <f>S16/'SYNTHESE '!C16</f>
        <v>0</v>
      </c>
      <c r="U16" s="12" cm="1">
        <f t="array" ref="U16">_xlfn.IFS(T16&lt;30%,0,T16&lt;60%,1,T16&lt;90%,2,T16&gt;=90%,3)</f>
        <v>0</v>
      </c>
      <c r="V16" s="28">
        <v>0</v>
      </c>
      <c r="W16" s="10">
        <f>V16/'SYNTHESE '!C16</f>
        <v>0</v>
      </c>
      <c r="X16" s="21" cm="1">
        <f t="array" ref="X16">_xlfn.IFS(W16&lt;30%,0,W16&lt;60%,1,W16&lt;90%,2,W16&gt;=90%,3)</f>
        <v>0</v>
      </c>
      <c r="Y16" s="141">
        <v>0</v>
      </c>
      <c r="Z16" s="10">
        <f>Y16/'SYNTHESE '!C16</f>
        <v>0</v>
      </c>
      <c r="AA16" s="12" cm="1">
        <f t="array" ref="AA16">_xlfn.IFS(Z16&lt;30%,0,Z16&lt;60%,1,Z16&lt;90%,2,Z16&gt;=90%,3)</f>
        <v>0</v>
      </c>
      <c r="AB16" s="28">
        <v>0</v>
      </c>
      <c r="AC16" s="10">
        <f>AB16/'SYNTHESE '!C16</f>
        <v>0</v>
      </c>
      <c r="AD16" s="12" cm="1">
        <f t="array" ref="AD16">_xlfn.IFS(AC16&lt;30%,0,AC16&lt;60%,1,AC16&lt;90%,2,AC16&gt;=90%,3)</f>
        <v>0</v>
      </c>
      <c r="AE16" s="28">
        <v>0</v>
      </c>
      <c r="AF16" s="10">
        <f>AE16/'SYNTHESE '!C16</f>
        <v>0</v>
      </c>
      <c r="AG16" s="21" cm="1">
        <f t="array" ref="AG16">_xlfn.IFS(AF16&lt;30%,0,AF16&lt;60%,1,AF16&lt;90%,2,AF16&gt;=90%,3)</f>
        <v>0</v>
      </c>
      <c r="AH16" s="135">
        <f t="shared" si="0"/>
        <v>0</v>
      </c>
    </row>
    <row r="17" spans="2:34" ht="18.600000000000001">
      <c r="B17" s="60" t="s">
        <v>59</v>
      </c>
      <c r="C17" s="36">
        <v>215</v>
      </c>
      <c r="D17" s="141">
        <v>0</v>
      </c>
      <c r="E17" s="10">
        <f>D17/'SYNTHESE '!C17</f>
        <v>0</v>
      </c>
      <c r="F17" s="142" cm="1">
        <f t="array" ref="F17">_xlfn.IFS(E17&lt;30%,0,E17&lt;60%,1,E17&lt;90%,2,E17&gt;=90%,3)</f>
        <v>0</v>
      </c>
      <c r="G17" s="28">
        <v>0</v>
      </c>
      <c r="H17" s="10">
        <f>G17/'SYNTHESE '!C17</f>
        <v>0</v>
      </c>
      <c r="I17" s="12" cm="1">
        <f t="array" ref="I17">_xlfn.IFS(H17&lt;30%,0,H17&lt;60%,1,H17&lt;90%,2,H17&gt;=90%,3)</f>
        <v>0</v>
      </c>
      <c r="J17" s="28">
        <v>0</v>
      </c>
      <c r="K17" s="10">
        <f>J17/'SYNTHESE '!C17</f>
        <v>0</v>
      </c>
      <c r="L17" s="28" cm="1">
        <f t="array" ref="L17">_xlfn.IFS(K17&lt;30%,0,K17&lt;60%,1,K17&lt;90%,2,K17&gt;=90%,3)</f>
        <v>0</v>
      </c>
      <c r="M17" s="141">
        <v>0</v>
      </c>
      <c r="N17" s="10">
        <f>M17/'SYNTHESE '!C17</f>
        <v>0</v>
      </c>
      <c r="O17" s="12" cm="1">
        <f t="array" ref="O17">_xlfn.IFS(N17&lt;30%,0,N17&lt;60%,1,N17&lt;90%,2,N17&gt;=90%,3)</f>
        <v>0</v>
      </c>
      <c r="P17" s="28">
        <v>0</v>
      </c>
      <c r="Q17" s="10">
        <f>P17/'SYNTHESE '!C17</f>
        <v>0</v>
      </c>
      <c r="R17" s="21" cm="1">
        <f t="array" ref="R17">_xlfn.IFS(Q17&lt;30%,0,Q17&lt;60%,1,Q17&lt;90%,2,Q17&gt;=90%,3)</f>
        <v>0</v>
      </c>
      <c r="S17" s="141">
        <v>0</v>
      </c>
      <c r="T17" s="10">
        <f>S17/'SYNTHESE '!C17</f>
        <v>0</v>
      </c>
      <c r="U17" s="12" cm="1">
        <f t="array" ref="U17">_xlfn.IFS(T17&lt;30%,0,T17&lt;60%,1,T17&lt;90%,2,T17&gt;=90%,3)</f>
        <v>0</v>
      </c>
      <c r="V17" s="28">
        <v>0</v>
      </c>
      <c r="W17" s="10">
        <f>V17/'SYNTHESE '!C17</f>
        <v>0</v>
      </c>
      <c r="X17" s="21" cm="1">
        <f t="array" ref="X17">_xlfn.IFS(W17&lt;30%,0,W17&lt;60%,1,W17&lt;90%,2,W17&gt;=90%,3)</f>
        <v>0</v>
      </c>
      <c r="Y17" s="141">
        <v>0</v>
      </c>
      <c r="Z17" s="10">
        <f>Y17/'SYNTHESE '!C17</f>
        <v>0</v>
      </c>
      <c r="AA17" s="12" cm="1">
        <f t="array" ref="AA17">_xlfn.IFS(Z17&lt;30%,0,Z17&lt;60%,1,Z17&lt;90%,2,Z17&gt;=90%,3)</f>
        <v>0</v>
      </c>
      <c r="AB17" s="28">
        <v>0</v>
      </c>
      <c r="AC17" s="10">
        <f>AB17/'SYNTHESE '!C17</f>
        <v>0</v>
      </c>
      <c r="AD17" s="12" cm="1">
        <f t="array" ref="AD17">_xlfn.IFS(AC17&lt;30%,0,AC17&lt;60%,1,AC17&lt;90%,2,AC17&gt;=90%,3)</f>
        <v>0</v>
      </c>
      <c r="AE17" s="28">
        <v>0</v>
      </c>
      <c r="AF17" s="10">
        <f>AE17/'SYNTHESE '!C17</f>
        <v>0</v>
      </c>
      <c r="AG17" s="21" cm="1">
        <f t="array" ref="AG17">_xlfn.IFS(AF17&lt;30%,0,AF17&lt;60%,1,AF17&lt;90%,2,AF17&gt;=90%,3)</f>
        <v>0</v>
      </c>
      <c r="AH17" s="135">
        <f t="shared" si="0"/>
        <v>0</v>
      </c>
    </row>
    <row r="18" spans="2:34" ht="18.600000000000001">
      <c r="B18" s="60" t="s">
        <v>60</v>
      </c>
      <c r="C18" s="36">
        <v>25</v>
      </c>
      <c r="D18" s="141">
        <v>0</v>
      </c>
      <c r="E18" s="10">
        <f>D18/'SYNTHESE '!C18</f>
        <v>0</v>
      </c>
      <c r="F18" s="142" cm="1">
        <f t="array" ref="F18">_xlfn.IFS(E18&lt;30%,0,E18&lt;60%,1,E18&lt;90%,2,E18&gt;=90%,3)</f>
        <v>0</v>
      </c>
      <c r="G18" s="28">
        <v>0</v>
      </c>
      <c r="H18" s="10">
        <f>G18/'SYNTHESE '!C18</f>
        <v>0</v>
      </c>
      <c r="I18" s="12" cm="1">
        <f t="array" ref="I18">_xlfn.IFS(H18&lt;30%,0,H18&lt;60%,1,H18&lt;90%,2,H18&gt;=90%,3)</f>
        <v>0</v>
      </c>
      <c r="J18" s="28">
        <v>0</v>
      </c>
      <c r="K18" s="10">
        <f>J18/'SYNTHESE '!C18</f>
        <v>0</v>
      </c>
      <c r="L18" s="28" cm="1">
        <f t="array" ref="L18">_xlfn.IFS(K18&lt;30%,0,K18&lt;60%,1,K18&lt;90%,2,K18&gt;=90%,3)</f>
        <v>0</v>
      </c>
      <c r="M18" s="141">
        <v>0</v>
      </c>
      <c r="N18" s="10">
        <f>M18/'SYNTHESE '!C18</f>
        <v>0</v>
      </c>
      <c r="O18" s="12" cm="1">
        <f t="array" ref="O18">_xlfn.IFS(N18&lt;30%,0,N18&lt;60%,1,N18&lt;90%,2,N18&gt;=90%,3)</f>
        <v>0</v>
      </c>
      <c r="P18" s="28">
        <v>0</v>
      </c>
      <c r="Q18" s="10">
        <f>P18/'SYNTHESE '!C18</f>
        <v>0</v>
      </c>
      <c r="R18" s="21" cm="1">
        <f t="array" ref="R18">_xlfn.IFS(Q18&lt;30%,0,Q18&lt;60%,1,Q18&lt;90%,2,Q18&gt;=90%,3)</f>
        <v>0</v>
      </c>
      <c r="S18" s="141">
        <v>0</v>
      </c>
      <c r="T18" s="10">
        <f>S18/'SYNTHESE '!C18</f>
        <v>0</v>
      </c>
      <c r="U18" s="12" cm="1">
        <f t="array" ref="U18">_xlfn.IFS(T18&lt;30%,0,T18&lt;60%,1,T18&lt;90%,2,T18&gt;=90%,3)</f>
        <v>0</v>
      </c>
      <c r="V18" s="28">
        <v>0</v>
      </c>
      <c r="W18" s="10">
        <f>V18/'SYNTHESE '!C18</f>
        <v>0</v>
      </c>
      <c r="X18" s="21" cm="1">
        <f t="array" ref="X18">_xlfn.IFS(W18&lt;30%,0,W18&lt;60%,1,W18&lt;90%,2,W18&gt;=90%,3)</f>
        <v>0</v>
      </c>
      <c r="Y18" s="141">
        <v>0</v>
      </c>
      <c r="Z18" s="10">
        <f>Y18/'SYNTHESE '!C18</f>
        <v>0</v>
      </c>
      <c r="AA18" s="12" cm="1">
        <f t="array" ref="AA18">_xlfn.IFS(Z18&lt;30%,0,Z18&lt;60%,1,Z18&lt;90%,2,Z18&gt;=90%,3)</f>
        <v>0</v>
      </c>
      <c r="AB18" s="28">
        <v>0</v>
      </c>
      <c r="AC18" s="10">
        <f>AB18/'SYNTHESE '!C18</f>
        <v>0</v>
      </c>
      <c r="AD18" s="12" cm="1">
        <f t="array" ref="AD18">_xlfn.IFS(AC18&lt;30%,0,AC18&lt;60%,1,AC18&lt;90%,2,AC18&gt;=90%,3)</f>
        <v>0</v>
      </c>
      <c r="AE18" s="28">
        <v>0</v>
      </c>
      <c r="AF18" s="10">
        <f>AE18/'SYNTHESE '!C18</f>
        <v>0</v>
      </c>
      <c r="AG18" s="21" cm="1">
        <f t="array" ref="AG18">_xlfn.IFS(AF18&lt;30%,0,AF18&lt;60%,1,AF18&lt;90%,2,AF18&gt;=90%,3)</f>
        <v>0</v>
      </c>
      <c r="AH18" s="135">
        <f t="shared" si="0"/>
        <v>0</v>
      </c>
    </row>
    <row r="19" spans="2:34" ht="18.95" thickBot="1">
      <c r="B19" s="61" t="s">
        <v>61</v>
      </c>
      <c r="C19" s="37">
        <v>151</v>
      </c>
      <c r="D19" s="143">
        <v>0</v>
      </c>
      <c r="E19" s="132">
        <f>D19/'SYNTHESE '!C19</f>
        <v>0</v>
      </c>
      <c r="F19" s="144" cm="1">
        <f t="array" ref="F19">_xlfn.IFS(E19&lt;30%,0,E19&lt;60%,1,E19&lt;90%,2,E19&gt;=90%,3)</f>
        <v>0</v>
      </c>
      <c r="G19" s="103">
        <v>0</v>
      </c>
      <c r="H19" s="69">
        <f>G19/'SYNTHESE '!C19</f>
        <v>0</v>
      </c>
      <c r="I19" s="70" cm="1">
        <f t="array" ref="I19">_xlfn.IFS(H19&lt;30%,0,H19&lt;60%,1,H19&lt;90%,2,H19&gt;=90%,3)</f>
        <v>0</v>
      </c>
      <c r="J19" s="103">
        <v>0</v>
      </c>
      <c r="K19" s="69">
        <f>J19/'SYNTHESE '!C19</f>
        <v>0</v>
      </c>
      <c r="L19" s="103" cm="1">
        <f t="array" ref="L19">_xlfn.IFS(K19&lt;30%,0,K19&lt;60%,1,K19&lt;90%,2,K19&gt;=90%,3)</f>
        <v>0</v>
      </c>
      <c r="M19" s="143">
        <v>0</v>
      </c>
      <c r="N19" s="132">
        <f>M19/'SYNTHESE '!C19</f>
        <v>0</v>
      </c>
      <c r="O19" s="133" cm="1">
        <f t="array" ref="O19">_xlfn.IFS(N19&lt;30%,0,N19&lt;60%,1,N19&lt;90%,2,N19&gt;=90%,3)</f>
        <v>0</v>
      </c>
      <c r="P19" s="103">
        <v>0</v>
      </c>
      <c r="Q19" s="69">
        <f>P19/'SYNTHESE '!C19</f>
        <v>0</v>
      </c>
      <c r="R19" s="72" cm="1">
        <f t="array" ref="R19">_xlfn.IFS(Q19&lt;30%,0,Q19&lt;60%,1,Q19&lt;90%,2,Q19&gt;=90%,3)</f>
        <v>0</v>
      </c>
      <c r="S19" s="143">
        <v>0</v>
      </c>
      <c r="T19" s="132">
        <f>S19/'SYNTHESE '!C19</f>
        <v>0</v>
      </c>
      <c r="U19" s="133" cm="1">
        <f t="array" ref="U19">_xlfn.IFS(T19&lt;30%,0,T19&lt;60%,1,T19&lt;90%,2,T19&gt;=90%,3)</f>
        <v>0</v>
      </c>
      <c r="V19" s="103">
        <v>0</v>
      </c>
      <c r="W19" s="69">
        <f>V19/'SYNTHESE '!C19</f>
        <v>0</v>
      </c>
      <c r="X19" s="72" cm="1">
        <f t="array" ref="X19">_xlfn.IFS(W19&lt;30%,0,W19&lt;60%,1,W19&lt;90%,2,W19&gt;=90%,3)</f>
        <v>0</v>
      </c>
      <c r="Y19" s="143">
        <v>0</v>
      </c>
      <c r="Z19" s="132">
        <f>Y19/'SYNTHESE '!C19</f>
        <v>0</v>
      </c>
      <c r="AA19" s="133" cm="1">
        <f t="array" ref="AA19">_xlfn.IFS(Z19&lt;30%,0,Z19&lt;60%,1,Z19&lt;90%,2,Z19&gt;=90%,3)</f>
        <v>0</v>
      </c>
      <c r="AB19" s="103">
        <v>0</v>
      </c>
      <c r="AC19" s="69">
        <f>AB19/'SYNTHESE '!C19</f>
        <v>0</v>
      </c>
      <c r="AD19" s="70" cm="1">
        <f t="array" ref="AD19">_xlfn.IFS(AC19&lt;30%,0,AC19&lt;60%,1,AC19&lt;90%,2,AC19&gt;=90%,3)</f>
        <v>0</v>
      </c>
      <c r="AE19" s="103">
        <v>0</v>
      </c>
      <c r="AF19" s="69">
        <f>AE19/'SYNTHESE '!C19</f>
        <v>0</v>
      </c>
      <c r="AG19" s="72" cm="1">
        <f t="array" ref="AG19">_xlfn.IFS(AF19&lt;30%,0,AF19&lt;60%,1,AF19&lt;90%,2,AF19&gt;=90%,3)</f>
        <v>0</v>
      </c>
      <c r="AH19" s="136">
        <f t="shared" si="0"/>
        <v>0</v>
      </c>
    </row>
    <row r="20" spans="2:34" ht="18.95" thickBot="1">
      <c r="B20" s="77" t="s">
        <v>62</v>
      </c>
      <c r="C20" s="47">
        <f>SUM(C7:C19)</f>
        <v>2113</v>
      </c>
      <c r="D20" s="76">
        <f>SUM(D7:D19)</f>
        <v>0</v>
      </c>
      <c r="E20" s="73">
        <f>D20/'SYNTHESE '!C20</f>
        <v>0</v>
      </c>
      <c r="F20" s="74" cm="1">
        <f t="array" ref="F20">_xlfn.IFS(E20&lt;30%,0,E20&lt;60%,1,E20&lt;90%,2,E20&gt;=90%,3)</f>
        <v>0</v>
      </c>
      <c r="G20" s="78">
        <f>SUM(G7:G19)</f>
        <v>0</v>
      </c>
      <c r="H20" s="73">
        <f>G20/'SYNTHESE '!C20</f>
        <v>0</v>
      </c>
      <c r="I20" s="75" cm="1">
        <f t="array" ref="I20">_xlfn.IFS(H20&lt;30%,0,H20&lt;60%,1,H20&lt;90%,2,H20&gt;=90%,3)</f>
        <v>0</v>
      </c>
      <c r="J20" s="76">
        <f>SUM(J7:J19)</f>
        <v>0</v>
      </c>
      <c r="K20" s="73">
        <f>J20/'SYNTHESE '!C20</f>
        <v>0</v>
      </c>
      <c r="L20" s="74" cm="1">
        <f t="array" ref="L20">_xlfn.IFS(K20&lt;30%,0,K20&lt;60%,1,K20&lt;90%,2,K20&gt;=90%,3)</f>
        <v>0</v>
      </c>
      <c r="M20" s="78">
        <f>SUM(M7:M19)</f>
        <v>0</v>
      </c>
      <c r="N20" s="73">
        <f>M20/'SYNTHESE '!C20</f>
        <v>0</v>
      </c>
      <c r="O20" s="75" cm="1">
        <f t="array" ref="O20">_xlfn.IFS(N20&lt;30%,0,N20&lt;60%,1,N20&lt;90%,2,N20&gt;=90%,3)</f>
        <v>0</v>
      </c>
      <c r="P20" s="76">
        <f>SUM(P7:P19)</f>
        <v>0</v>
      </c>
      <c r="Q20" s="73">
        <f>P20/'SYNTHESE '!C20</f>
        <v>0</v>
      </c>
      <c r="R20" s="74" cm="1">
        <f t="array" ref="R20">_xlfn.IFS(Q20&lt;30%,0,Q20&lt;60%,1,Q20&lt;90%,2,Q20&gt;=90%,3)</f>
        <v>0</v>
      </c>
      <c r="S20" s="78">
        <f>SUM(S7:S19)</f>
        <v>0</v>
      </c>
      <c r="T20" s="73">
        <f>S20/'SYNTHESE '!C20</f>
        <v>0</v>
      </c>
      <c r="U20" s="75" cm="1">
        <f t="array" ref="U20">_xlfn.IFS(T20&lt;30%,0,T20&lt;60%,1,T20&lt;90%,2,T20&gt;=90%,3)</f>
        <v>0</v>
      </c>
      <c r="V20" s="76">
        <f>SUM(V7:V19)</f>
        <v>0</v>
      </c>
      <c r="W20" s="73">
        <f>V20/'SYNTHESE '!C20</f>
        <v>0</v>
      </c>
      <c r="X20" s="74" cm="1">
        <f t="array" ref="X20">_xlfn.IFS(W20&lt;30%,0,W20&lt;60%,1,W20&lt;90%,2,W20&gt;=90%,3)</f>
        <v>0</v>
      </c>
      <c r="Y20" s="78">
        <f>SUM(Y7:Y19)</f>
        <v>0</v>
      </c>
      <c r="Z20" s="73">
        <f>Y20/'SYNTHESE '!C20</f>
        <v>0</v>
      </c>
      <c r="AA20" s="75" cm="1">
        <f t="array" ref="AA20">_xlfn.IFS(Z20&lt;30%,0,Z20&lt;60%,1,Z20&lt;90%,2,Z20&gt;=90%,3)</f>
        <v>0</v>
      </c>
      <c r="AB20" s="76">
        <f>SUM(AB7:AB19)</f>
        <v>0</v>
      </c>
      <c r="AC20" s="73">
        <f>AB20/'SYNTHESE '!C20</f>
        <v>0</v>
      </c>
      <c r="AD20" s="74" cm="1">
        <f t="array" ref="AD20">_xlfn.IFS(AC20&lt;30%,0,AC20&lt;60%,1,AC20&lt;90%,2,AC20&gt;=90%,3)</f>
        <v>0</v>
      </c>
      <c r="AE20" s="78">
        <f>SUM(AE7:AE19)</f>
        <v>0</v>
      </c>
      <c r="AF20" s="73">
        <f>AE20/'SYNTHESE '!C20</f>
        <v>0</v>
      </c>
      <c r="AG20" s="75" cm="1">
        <f t="array" ref="AG20">_xlfn.IFS(AF20&lt;30%,0,AF20&lt;60%,1,AF20&lt;90%,2,AF20&gt;=90%,3)</f>
        <v>0</v>
      </c>
      <c r="AH20" s="137">
        <f>(SUM(F20+I20+L20+O20+R20+U20+X20+AA20+AD20+AG20)/30)*100%</f>
        <v>0</v>
      </c>
    </row>
    <row r="21" spans="2:34" ht="15" thickBot="1"/>
    <row r="22" spans="2:34" ht="16.5" thickBot="1">
      <c r="B22" s="30" t="s">
        <v>63</v>
      </c>
      <c r="C22" s="30" t="s">
        <v>64</v>
      </c>
      <c r="D22" s="30" t="s">
        <v>65</v>
      </c>
      <c r="E22" s="50" t="s">
        <v>90</v>
      </c>
    </row>
    <row r="23" spans="2:34" ht="23.45" thickBot="1">
      <c r="B23" s="4" t="s">
        <v>67</v>
      </c>
      <c r="C23" s="104"/>
      <c r="D23" s="115" t="s">
        <v>68</v>
      </c>
      <c r="E23" s="29">
        <v>0</v>
      </c>
    </row>
    <row r="24" spans="2:34" ht="23.45" thickBot="1">
      <c r="B24" s="4" t="s">
        <v>69</v>
      </c>
      <c r="C24" s="105"/>
      <c r="D24" s="116" t="s">
        <v>70</v>
      </c>
      <c r="E24" s="29">
        <v>1</v>
      </c>
      <c r="F24" s="9"/>
      <c r="K24" s="46"/>
    </row>
    <row r="25" spans="2:34" ht="23.45" thickBot="1">
      <c r="B25" s="4" t="s">
        <v>71</v>
      </c>
      <c r="C25" s="106"/>
      <c r="D25" s="115" t="s">
        <v>72</v>
      </c>
      <c r="E25" s="29">
        <v>2</v>
      </c>
      <c r="F25" s="9"/>
    </row>
    <row r="26" spans="2:34" ht="26.45" customHeight="1" thickBot="1">
      <c r="B26" s="4" t="s">
        <v>73</v>
      </c>
      <c r="C26" s="107"/>
      <c r="D26" s="115" t="s">
        <v>74</v>
      </c>
      <c r="E26" s="29">
        <v>3</v>
      </c>
      <c r="F26" s="9"/>
      <c r="X26" s="1"/>
    </row>
    <row r="27" spans="2:34" ht="8.1" customHeight="1"/>
    <row r="28" spans="2:34" ht="35.1" customHeight="1">
      <c r="C28" s="160" t="s">
        <v>75</v>
      </c>
      <c r="D28" s="161"/>
      <c r="E28" s="8"/>
      <c r="F28" s="8"/>
    </row>
  </sheetData>
  <mergeCells count="24">
    <mergeCell ref="B4:C4"/>
    <mergeCell ref="AH4:AH6"/>
    <mergeCell ref="C28:D28"/>
    <mergeCell ref="V5:X5"/>
    <mergeCell ref="Y5:AA5"/>
    <mergeCell ref="AB5:AD5"/>
    <mergeCell ref="AE5:AG5"/>
    <mergeCell ref="B5:C5"/>
    <mergeCell ref="D5:F5"/>
    <mergeCell ref="G5:I5"/>
    <mergeCell ref="J5:L5"/>
    <mergeCell ref="M5:O5"/>
    <mergeCell ref="P5:R5"/>
    <mergeCell ref="S5:U5"/>
    <mergeCell ref="V4:X4"/>
    <mergeCell ref="Y4:AA4"/>
    <mergeCell ref="AB4:AD4"/>
    <mergeCell ref="AE4:AG4"/>
    <mergeCell ref="D4:F4"/>
    <mergeCell ref="G4:I4"/>
    <mergeCell ref="J4:L4"/>
    <mergeCell ref="M4:O4"/>
    <mergeCell ref="P4:R4"/>
    <mergeCell ref="S4:U4"/>
  </mergeCells>
  <conditionalFormatting sqref="E7:E20">
    <cfRule type="expression" dxfId="130" priority="122">
      <formula>E7&gt;0.9</formula>
    </cfRule>
    <cfRule type="expression" dxfId="129" priority="123">
      <formula>AND(E7&gt;0.6,E7&lt;=0.9)</formula>
    </cfRule>
    <cfRule type="expression" dxfId="128" priority="124">
      <formula>AND(E7&gt;0.3,E7&lt;=0.6)</formula>
    </cfRule>
    <cfRule type="expression" dxfId="127" priority="125">
      <formula>E7&lt;=0.3</formula>
    </cfRule>
    <cfRule type="expression" dxfId="126" priority="126">
      <formula>E7&gt;0.9</formula>
    </cfRule>
    <cfRule type="expression" dxfId="125" priority="127">
      <formula>E7&gt;0.8</formula>
    </cfRule>
    <cfRule type="expression" dxfId="124" priority="128">
      <formula>AND(E7&gt;0.6,E7&lt;0.9)</formula>
    </cfRule>
    <cfRule type="expression" dxfId="123" priority="129">
      <formula>AND(E7&gt;0.3,E7&lt;0.6)</formula>
    </cfRule>
    <cfRule type="expression" dxfId="122" priority="130">
      <formula>E7&lt;=0.3</formula>
    </cfRule>
  </conditionalFormatting>
  <conditionalFormatting sqref="H7:H20">
    <cfRule type="expression" dxfId="121" priority="113">
      <formula>H7&gt;0.9</formula>
    </cfRule>
    <cfRule type="expression" dxfId="120" priority="114">
      <formula>AND(H7&gt;0.6,H7&lt;=0.9)</formula>
    </cfRule>
    <cfRule type="expression" dxfId="119" priority="115">
      <formula>AND(H7&gt;0.3,H7&lt;=0.6)</formula>
    </cfRule>
    <cfRule type="expression" dxfId="118" priority="116">
      <formula>H7&lt;=0.3</formula>
    </cfRule>
    <cfRule type="expression" dxfId="117" priority="117">
      <formula>H7&gt;0.9</formula>
    </cfRule>
    <cfRule type="expression" dxfId="116" priority="118">
      <formula>H7&gt;0.8</formula>
    </cfRule>
    <cfRule type="expression" dxfId="115" priority="119">
      <formula>AND(H7&gt;0.6,H7&lt;0.9)</formula>
    </cfRule>
    <cfRule type="expression" dxfId="114" priority="120">
      <formula>AND(H7&gt;0.3,H7&lt;0.6)</formula>
    </cfRule>
    <cfRule type="expression" dxfId="113" priority="121">
      <formula>H7&lt;=0.3</formula>
    </cfRule>
  </conditionalFormatting>
  <conditionalFormatting sqref="K7:K20">
    <cfRule type="expression" dxfId="112" priority="104">
      <formula>K7&gt;0.9</formula>
    </cfRule>
    <cfRule type="expression" dxfId="111" priority="105">
      <formula>AND(K7&gt;0.6,K7&lt;=0.9)</formula>
    </cfRule>
    <cfRule type="expression" dxfId="110" priority="106">
      <formula>AND(K7&gt;0.3,K7&lt;=0.6)</formula>
    </cfRule>
    <cfRule type="expression" dxfId="109" priority="107">
      <formula>K7&lt;=0.3</formula>
    </cfRule>
    <cfRule type="expression" dxfId="108" priority="108">
      <formula>K7&gt;0.9</formula>
    </cfRule>
    <cfRule type="expression" dxfId="107" priority="109">
      <formula>K7&gt;0.8</formula>
    </cfRule>
    <cfRule type="expression" dxfId="106" priority="110">
      <formula>AND(K7&gt;0.6,K7&lt;0.9)</formula>
    </cfRule>
    <cfRule type="expression" dxfId="105" priority="111">
      <formula>AND(K7&gt;0.3,K7&lt;0.6)</formula>
    </cfRule>
    <cfRule type="expression" dxfId="104" priority="112">
      <formula>K7&lt;=0.3</formula>
    </cfRule>
  </conditionalFormatting>
  <conditionalFormatting sqref="N7:N20">
    <cfRule type="expression" dxfId="103" priority="95">
      <formula>N7&gt;0.9</formula>
    </cfRule>
    <cfRule type="expression" dxfId="102" priority="96">
      <formula>AND(N7&gt;0.6,N7&lt;=0.9)</formula>
    </cfRule>
    <cfRule type="expression" dxfId="101" priority="97">
      <formula>AND(N7&gt;0.3,N7&lt;=0.6)</formula>
    </cfRule>
    <cfRule type="expression" dxfId="100" priority="98">
      <formula>N7&lt;=0.3</formula>
    </cfRule>
    <cfRule type="expression" dxfId="99" priority="99">
      <formula>N7&gt;0.9</formula>
    </cfRule>
    <cfRule type="expression" dxfId="98" priority="100">
      <formula>N7&gt;0.8</formula>
    </cfRule>
    <cfRule type="expression" dxfId="97" priority="101">
      <formula>AND(N7&gt;0.6,N7&lt;0.9)</formula>
    </cfRule>
    <cfRule type="expression" dxfId="96" priority="102">
      <formula>AND(N7&gt;0.3,N7&lt;0.6)</formula>
    </cfRule>
    <cfRule type="expression" dxfId="95" priority="103">
      <formula>N7&lt;=0.3</formula>
    </cfRule>
  </conditionalFormatting>
  <conditionalFormatting sqref="Q7:Q20">
    <cfRule type="expression" dxfId="94" priority="86">
      <formula>Q7&gt;0.9</formula>
    </cfRule>
    <cfRule type="expression" dxfId="93" priority="87">
      <formula>AND(Q7&gt;0.6,Q7&lt;=0.9)</formula>
    </cfRule>
    <cfRule type="expression" dxfId="92" priority="88">
      <formula>AND(Q7&gt;0.3,Q7&lt;=0.6)</formula>
    </cfRule>
    <cfRule type="expression" dxfId="91" priority="89">
      <formula>Q7&lt;=0.3</formula>
    </cfRule>
    <cfRule type="expression" dxfId="90" priority="90">
      <formula>Q7&gt;0.9</formula>
    </cfRule>
    <cfRule type="expression" dxfId="89" priority="91">
      <formula>Q7&gt;0.8</formula>
    </cfRule>
    <cfRule type="expression" dxfId="88" priority="92">
      <formula>AND(Q7&gt;0.6,Q7&lt;0.9)</formula>
    </cfRule>
    <cfRule type="expression" dxfId="87" priority="93">
      <formula>AND(Q7&gt;0.3,Q7&lt;0.6)</formula>
    </cfRule>
    <cfRule type="expression" dxfId="86" priority="94">
      <formula>Q7&lt;=0.3</formula>
    </cfRule>
  </conditionalFormatting>
  <conditionalFormatting sqref="T7:T20">
    <cfRule type="expression" dxfId="85" priority="77">
      <formula>T7&gt;0.9</formula>
    </cfRule>
    <cfRule type="expression" dxfId="84" priority="78">
      <formula>AND(T7&gt;0.6,T7&lt;=0.9)</formula>
    </cfRule>
    <cfRule type="expression" dxfId="83" priority="79">
      <formula>AND(T7&gt;0.3,T7&lt;=0.6)</formula>
    </cfRule>
    <cfRule type="expression" dxfId="82" priority="80">
      <formula>T7&lt;=0.3</formula>
    </cfRule>
    <cfRule type="expression" dxfId="81" priority="81">
      <formula>T7&gt;0.9</formula>
    </cfRule>
    <cfRule type="expression" dxfId="80" priority="82">
      <formula>T7&gt;0.8</formula>
    </cfRule>
    <cfRule type="expression" dxfId="79" priority="83">
      <formula>AND(T7&gt;0.6,T7&lt;0.9)</formula>
    </cfRule>
    <cfRule type="expression" dxfId="78" priority="84">
      <formula>AND(T7&gt;0.3,T7&lt;0.6)</formula>
    </cfRule>
    <cfRule type="expression" dxfId="77" priority="85">
      <formula>T7&lt;=0.3</formula>
    </cfRule>
  </conditionalFormatting>
  <conditionalFormatting sqref="W7:W20">
    <cfRule type="expression" dxfId="76" priority="68">
      <formula>W7&gt;0.9</formula>
    </cfRule>
    <cfRule type="expression" dxfId="75" priority="69">
      <formula>AND(W7&gt;0.6,W7&lt;=0.9)</formula>
    </cfRule>
    <cfRule type="expression" dxfId="74" priority="70">
      <formula>AND(W7&gt;0.3,W7&lt;=0.6)</formula>
    </cfRule>
    <cfRule type="expression" dxfId="73" priority="71">
      <formula>W7&lt;=0.3</formula>
    </cfRule>
    <cfRule type="expression" dxfId="72" priority="72">
      <formula>W7&gt;0.9</formula>
    </cfRule>
    <cfRule type="expression" dxfId="71" priority="73">
      <formula>W7&gt;0.8</formula>
    </cfRule>
    <cfRule type="expression" dxfId="70" priority="74">
      <formula>AND(W7&gt;0.6,W7&lt;0.9)</formula>
    </cfRule>
    <cfRule type="expression" dxfId="69" priority="75">
      <formula>AND(W7&gt;0.3,W7&lt;0.6)</formula>
    </cfRule>
    <cfRule type="expression" dxfId="68" priority="76">
      <formula>W7&lt;=0.3</formula>
    </cfRule>
  </conditionalFormatting>
  <conditionalFormatting sqref="Z7:Z20">
    <cfRule type="expression" dxfId="67" priority="59">
      <formula>Z7&gt;0.9</formula>
    </cfRule>
    <cfRule type="expression" dxfId="66" priority="60">
      <formula>AND(Z7&gt;0.6,Z7&lt;=0.9)</formula>
    </cfRule>
    <cfRule type="expression" dxfId="65" priority="61">
      <formula>AND(Z7&gt;0.3,Z7&lt;=0.6)</formula>
    </cfRule>
    <cfRule type="expression" dxfId="64" priority="62">
      <formula>Z7&lt;=0.3</formula>
    </cfRule>
    <cfRule type="expression" dxfId="63" priority="63">
      <formula>Z7&gt;0.9</formula>
    </cfRule>
    <cfRule type="expression" dxfId="62" priority="64">
      <formula>Z7&gt;0.8</formula>
    </cfRule>
    <cfRule type="expression" dxfId="61" priority="65">
      <formula>AND(Z7&gt;0.6,Z7&lt;0.9)</formula>
    </cfRule>
    <cfRule type="expression" dxfId="60" priority="66">
      <formula>AND(Z7&gt;0.3,Z7&lt;0.6)</formula>
    </cfRule>
    <cfRule type="expression" dxfId="59" priority="67">
      <formula>Z7&lt;=0.3</formula>
    </cfRule>
  </conditionalFormatting>
  <conditionalFormatting sqref="AC7:AC20">
    <cfRule type="expression" dxfId="58" priority="50">
      <formula>AC7&gt;0.9</formula>
    </cfRule>
    <cfRule type="expression" dxfId="57" priority="51">
      <formula>AND(AC7&gt;0.6,AC7&lt;=0.9)</formula>
    </cfRule>
    <cfRule type="expression" dxfId="56" priority="52">
      <formula>AND(AC7&gt;0.3,AC7&lt;=0.6)</formula>
    </cfRule>
    <cfRule type="expression" dxfId="55" priority="53">
      <formula>AC7&lt;=0.3</formula>
    </cfRule>
    <cfRule type="expression" dxfId="54" priority="54">
      <formula>AC7&gt;0.9</formula>
    </cfRule>
    <cfRule type="expression" dxfId="53" priority="55">
      <formula>AC7&gt;0.8</formula>
    </cfRule>
    <cfRule type="expression" dxfId="52" priority="56">
      <formula>AND(AC7&gt;0.6,AC7&lt;0.9)</formula>
    </cfRule>
    <cfRule type="expression" dxfId="51" priority="57">
      <formula>AND(AC7&gt;0.3,AC7&lt;0.6)</formula>
    </cfRule>
    <cfRule type="expression" dxfId="50" priority="58">
      <formula>AC7&lt;=0.3</formula>
    </cfRule>
  </conditionalFormatting>
  <conditionalFormatting sqref="AF7:AF20">
    <cfRule type="expression" dxfId="49" priority="41">
      <formula>AF7&gt;0.9</formula>
    </cfRule>
    <cfRule type="expression" dxfId="48" priority="42">
      <formula>AND(AF7&gt;0.6,AF7&lt;=0.9)</formula>
    </cfRule>
    <cfRule type="expression" dxfId="47" priority="43">
      <formula>AND(AF7&gt;0.3,AF7&lt;=0.6)</formula>
    </cfRule>
    <cfRule type="expression" dxfId="46" priority="44">
      <formula>AF7&lt;=0.3</formula>
    </cfRule>
    <cfRule type="expression" dxfId="45" priority="45">
      <formula>AF7&gt;0.9</formula>
    </cfRule>
    <cfRule type="expression" dxfId="44" priority="46">
      <formula>AF7&gt;0.8</formula>
    </cfRule>
    <cfRule type="expression" dxfId="43" priority="47">
      <formula>AND(AF7&gt;0.6,AF7&lt;0.9)</formula>
    </cfRule>
    <cfRule type="expression" dxfId="42" priority="48">
      <formula>AND(AF7&gt;0.3,AF7&lt;0.6)</formula>
    </cfRule>
    <cfRule type="expression" dxfId="41" priority="49">
      <formula>AF7&lt;=0.3</formula>
    </cfRule>
  </conditionalFormatting>
  <conditionalFormatting sqref="AH7:AH20">
    <cfRule type="expression" dxfId="40" priority="32">
      <formula>AH7&gt;0.9</formula>
    </cfRule>
    <cfRule type="expression" dxfId="39" priority="33">
      <formula>AND(AH7&gt;0.6,AH7&lt;=0.9)</formula>
    </cfRule>
    <cfRule type="expression" dxfId="38" priority="34">
      <formula>AND(AH7&gt;0.3,AH7&lt;=0.6)</formula>
    </cfRule>
    <cfRule type="expression" dxfId="37" priority="35">
      <formula>AH7&lt;=0.3</formula>
    </cfRule>
    <cfRule type="expression" dxfId="36" priority="36">
      <formula>AH7&gt;0.9</formula>
    </cfRule>
    <cfRule type="expression" dxfId="35" priority="37">
      <formula>AH7&gt;0.8</formula>
    </cfRule>
    <cfRule type="expression" dxfId="34" priority="38">
      <formula>AND(AH7&gt;0.6,AH7&lt;0.9)</formula>
    </cfRule>
    <cfRule type="expression" dxfId="33" priority="39">
      <formula>AND(AH7&gt;0.3,AH7&lt;0.6)</formula>
    </cfRule>
    <cfRule type="expression" dxfId="32" priority="40">
      <formula>AH7&lt;=0.3</formula>
    </cfRule>
  </conditionalFormatting>
  <conditionalFormatting sqref="AI5">
    <cfRule type="expression" dxfId="31" priority="3">
      <formula>#REF!&lt;=0.3</formula>
    </cfRule>
  </conditionalFormatting>
  <pageMargins left="0.7" right="0.7" top="0.75" bottom="0.75" header="0.3" footer="0.3"/>
  <pageSetup paperSize="9" orientation="portrait" r:id="rId1"/>
  <headerFooter>
    <oddFooter>&amp;R_x000D_&amp;1#&amp;"Arial"&amp;10&amp;K000000 Confidential C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F05D9-A012-4058-A809-D98A1F4EFE01}">
  <dimension ref="B1:AY39"/>
  <sheetViews>
    <sheetView topLeftCell="A6" zoomScale="50" zoomScaleNormal="50" workbookViewId="0">
      <selection activeCell="BE19" sqref="BE19"/>
    </sheetView>
  </sheetViews>
  <sheetFormatPr defaultColWidth="11.42578125" defaultRowHeight="14.45" outlineLevelCol="1"/>
  <cols>
    <col min="2" max="2" width="15.85546875" customWidth="1"/>
    <col min="4" max="18" width="5.5703125" hidden="1" customWidth="1" outlineLevel="1"/>
    <col min="19" max="19" width="9.140625" customWidth="1" collapsed="1"/>
    <col min="20" max="20" width="3" customWidth="1"/>
    <col min="21" max="21" width="15.28515625" customWidth="1"/>
    <col min="22" max="22" width="10.140625" customWidth="1"/>
    <col min="23" max="35" width="5.5703125" hidden="1" customWidth="1" outlineLevel="1"/>
    <col min="36" max="36" width="8.85546875" customWidth="1" collapsed="1"/>
    <col min="37" max="37" width="5.5703125" customWidth="1"/>
    <col min="38" max="38" width="16.28515625" customWidth="1"/>
    <col min="39" max="39" width="13.140625" customWidth="1"/>
    <col min="40" max="50" width="7" hidden="1" customWidth="1" outlineLevel="1"/>
    <col min="51" max="51" width="9.85546875" customWidth="1" collapsed="1"/>
  </cols>
  <sheetData>
    <row r="1" spans="2:51" ht="15" thickBot="1"/>
    <row r="2" spans="2:51" ht="24" thickBot="1">
      <c r="B2" s="205" t="s">
        <v>102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6"/>
      <c r="AU2" s="206"/>
      <c r="AV2" s="206"/>
      <c r="AW2" s="206"/>
      <c r="AX2" s="206"/>
      <c r="AY2" s="207"/>
    </row>
    <row r="3" spans="2:51" ht="15" thickBot="1"/>
    <row r="4" spans="2:51" ht="18.95" thickBot="1">
      <c r="D4" s="217" t="s">
        <v>26</v>
      </c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24" t="s">
        <v>27</v>
      </c>
      <c r="T4" s="40"/>
      <c r="U4" s="40"/>
      <c r="V4" s="40"/>
      <c r="W4" s="217" t="s">
        <v>76</v>
      </c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26"/>
      <c r="AJ4" s="208" t="s">
        <v>27</v>
      </c>
      <c r="AN4" s="217" t="s">
        <v>91</v>
      </c>
      <c r="AO4" s="218"/>
      <c r="AP4" s="218"/>
      <c r="AQ4" s="218"/>
      <c r="AR4" s="219"/>
      <c r="AS4" s="219"/>
      <c r="AT4" s="219"/>
      <c r="AU4" s="219"/>
      <c r="AV4" s="219"/>
      <c r="AW4" s="219"/>
      <c r="AX4" s="119"/>
      <c r="AY4" s="211" t="s">
        <v>27</v>
      </c>
    </row>
    <row r="5" spans="2:51" ht="15" thickBot="1">
      <c r="D5" s="220" t="s">
        <v>103</v>
      </c>
      <c r="E5" s="221"/>
      <c r="F5" s="221"/>
      <c r="G5" s="221"/>
      <c r="H5" s="221"/>
      <c r="I5" s="222"/>
      <c r="J5" s="223" t="s">
        <v>104</v>
      </c>
      <c r="K5" s="223"/>
      <c r="L5" s="223"/>
      <c r="M5" s="223"/>
      <c r="N5" s="223"/>
      <c r="O5" s="223"/>
      <c r="P5" s="223"/>
      <c r="Q5" s="223"/>
      <c r="R5" s="223"/>
      <c r="S5" s="225"/>
      <c r="T5" s="40"/>
      <c r="U5" s="40"/>
      <c r="V5" s="40"/>
      <c r="W5" s="220" t="s">
        <v>103</v>
      </c>
      <c r="X5" s="221"/>
      <c r="Y5" s="221"/>
      <c r="Z5" s="222"/>
      <c r="AA5" s="227" t="s">
        <v>105</v>
      </c>
      <c r="AB5" s="228"/>
      <c r="AC5" s="228"/>
      <c r="AD5" s="228"/>
      <c r="AE5" s="228"/>
      <c r="AF5" s="228"/>
      <c r="AG5" s="228"/>
      <c r="AH5" s="228"/>
      <c r="AI5" s="229"/>
      <c r="AJ5" s="209"/>
      <c r="AN5" s="214" t="s">
        <v>103</v>
      </c>
      <c r="AO5" s="215"/>
      <c r="AP5" s="215"/>
      <c r="AQ5" s="216"/>
      <c r="AR5" s="230" t="s">
        <v>104</v>
      </c>
      <c r="AS5" s="231"/>
      <c r="AT5" s="231"/>
      <c r="AU5" s="231"/>
      <c r="AV5" s="231"/>
      <c r="AW5" s="231"/>
      <c r="AX5" s="232"/>
      <c r="AY5" s="212"/>
    </row>
    <row r="6" spans="2:51" ht="29.45" thickBot="1">
      <c r="B6" s="19" t="s">
        <v>44</v>
      </c>
      <c r="C6" s="39" t="s">
        <v>106</v>
      </c>
      <c r="D6" s="43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  <c r="J6" s="44">
        <v>7</v>
      </c>
      <c r="K6" s="44">
        <v>8</v>
      </c>
      <c r="L6" s="44">
        <v>9</v>
      </c>
      <c r="M6" s="44">
        <v>10</v>
      </c>
      <c r="N6" s="44">
        <v>11</v>
      </c>
      <c r="O6" s="44">
        <v>12</v>
      </c>
      <c r="P6" s="44">
        <v>13</v>
      </c>
      <c r="Q6" s="44">
        <v>14</v>
      </c>
      <c r="R6" s="44">
        <v>15</v>
      </c>
      <c r="S6" s="225"/>
      <c r="T6" s="40"/>
      <c r="U6" s="19" t="s">
        <v>44</v>
      </c>
      <c r="V6" s="39" t="s">
        <v>106</v>
      </c>
      <c r="W6" s="43">
        <v>16</v>
      </c>
      <c r="X6" s="44">
        <v>17</v>
      </c>
      <c r="Y6" s="44">
        <v>18</v>
      </c>
      <c r="Z6" s="44">
        <v>19</v>
      </c>
      <c r="AA6" s="44">
        <v>20</v>
      </c>
      <c r="AB6" s="44">
        <v>21</v>
      </c>
      <c r="AC6" s="44">
        <v>22</v>
      </c>
      <c r="AD6" s="44">
        <v>23</v>
      </c>
      <c r="AE6" s="44">
        <v>24</v>
      </c>
      <c r="AF6" s="44">
        <v>25</v>
      </c>
      <c r="AG6" s="44">
        <v>26</v>
      </c>
      <c r="AH6" s="44">
        <v>27</v>
      </c>
      <c r="AI6" s="45">
        <v>28</v>
      </c>
      <c r="AJ6" s="210"/>
      <c r="AL6" s="19" t="s">
        <v>44</v>
      </c>
      <c r="AM6" s="39" t="s">
        <v>106</v>
      </c>
      <c r="AN6" s="43">
        <v>29</v>
      </c>
      <c r="AO6" s="44">
        <v>30</v>
      </c>
      <c r="AP6" s="44">
        <v>31</v>
      </c>
      <c r="AQ6" s="44">
        <v>32</v>
      </c>
      <c r="AR6" s="124">
        <v>33</v>
      </c>
      <c r="AS6" s="124">
        <v>34</v>
      </c>
      <c r="AT6" s="124">
        <v>35</v>
      </c>
      <c r="AU6" s="124">
        <v>36</v>
      </c>
      <c r="AV6" s="124">
        <v>37</v>
      </c>
      <c r="AW6" s="125">
        <v>38</v>
      </c>
      <c r="AX6" s="120">
        <v>39</v>
      </c>
      <c r="AY6" s="213"/>
    </row>
    <row r="7" spans="2:51" ht="18.600000000000001">
      <c r="B7" s="31" t="s">
        <v>49</v>
      </c>
      <c r="C7" s="35">
        <v>44</v>
      </c>
      <c r="D7" s="84">
        <f>'BUILDING  2'!E7</f>
        <v>0</v>
      </c>
      <c r="E7" s="85">
        <f>'BUILDING  2'!H7</f>
        <v>0</v>
      </c>
      <c r="F7" s="85">
        <f>'BUILDING  2'!K7</f>
        <v>0</v>
      </c>
      <c r="G7" s="85">
        <f>'BUILDING  2'!N7</f>
        <v>0</v>
      </c>
      <c r="H7" s="85">
        <f>'BUILDING  2'!Q7</f>
        <v>0</v>
      </c>
      <c r="I7" s="85">
        <f>'BUILDING  2'!T7</f>
        <v>0</v>
      </c>
      <c r="J7" s="85">
        <f>'BUILDING  2'!W7</f>
        <v>0</v>
      </c>
      <c r="K7" s="85">
        <f>'BUILDING  2'!Z7</f>
        <v>0</v>
      </c>
      <c r="L7" s="85">
        <f>'BUILDING  2'!AC7</f>
        <v>0</v>
      </c>
      <c r="M7" s="85">
        <f>'BUILDING  2'!AF7</f>
        <v>0</v>
      </c>
      <c r="N7" s="85">
        <f>'BUILDING  2'!AI7</f>
        <v>0</v>
      </c>
      <c r="O7" s="85">
        <f>'BUILDING  2'!AL7</f>
        <v>0</v>
      </c>
      <c r="P7" s="85">
        <f>'BUILDING  2'!AO7</f>
        <v>0</v>
      </c>
      <c r="Q7" s="85">
        <f>'BUILDING  2'!AR7</f>
        <v>0</v>
      </c>
      <c r="R7" s="85">
        <f>'BUILDING  2'!AU7</f>
        <v>0</v>
      </c>
      <c r="S7" s="90">
        <f>'BUILDING  2'!AW7</f>
        <v>0</v>
      </c>
      <c r="T7" s="41"/>
      <c r="U7" s="31" t="s">
        <v>49</v>
      </c>
      <c r="V7" s="42">
        <v>44</v>
      </c>
      <c r="W7" s="84">
        <f>'PROCESS 2'!E7</f>
        <v>0</v>
      </c>
      <c r="X7" s="84">
        <f>'PROCESS 2'!H7</f>
        <v>0</v>
      </c>
      <c r="Y7" s="84">
        <f>'PROCESS 2'!K7</f>
        <v>0</v>
      </c>
      <c r="Z7" s="84">
        <f>'PROCESS 2'!N7</f>
        <v>0</v>
      </c>
      <c r="AA7" s="84">
        <f>'PROCESS 2'!Q7</f>
        <v>0</v>
      </c>
      <c r="AB7" s="84">
        <f>'PROCESS 2'!T7</f>
        <v>0</v>
      </c>
      <c r="AC7" s="84">
        <f>'PROCESS 2'!W7</f>
        <v>0</v>
      </c>
      <c r="AD7" s="84">
        <f>'PROCESS 2'!Z7</f>
        <v>0</v>
      </c>
      <c r="AE7" s="84">
        <f>'PROCESS 2'!AC7</f>
        <v>0</v>
      </c>
      <c r="AF7" s="84">
        <f>'PROCESS 2'!AF7</f>
        <v>0</v>
      </c>
      <c r="AG7" s="84">
        <f>'PROCESS 2'!AI7</f>
        <v>0</v>
      </c>
      <c r="AH7" s="84">
        <f>'PROCESS 2'!AL7</f>
        <v>0</v>
      </c>
      <c r="AI7" s="84">
        <f>'PROCESS 2'!AO7</f>
        <v>0</v>
      </c>
      <c r="AJ7" s="97">
        <f>'PROCESS 2'!AQ7</f>
        <v>0</v>
      </c>
      <c r="AL7" s="31" t="s">
        <v>49</v>
      </c>
      <c r="AM7" s="42">
        <v>44</v>
      </c>
      <c r="AN7" s="84">
        <f>'BUSINESS 2'!E7</f>
        <v>0</v>
      </c>
      <c r="AO7" s="85">
        <f>'BUSINESS 2'!H7</f>
        <v>0</v>
      </c>
      <c r="AP7" s="85">
        <f>'BUSINESS 2'!K7</f>
        <v>0</v>
      </c>
      <c r="AQ7" s="85">
        <f>'BUSINESS 2'!N7</f>
        <v>0</v>
      </c>
      <c r="AR7" s="85">
        <f>'PROCESS 2'!Q7</f>
        <v>0</v>
      </c>
      <c r="AS7" s="85">
        <f>'BUSINESS 2'!T7</f>
        <v>0</v>
      </c>
      <c r="AT7" s="85">
        <f>'BUSINESS 2'!W7</f>
        <v>0</v>
      </c>
      <c r="AU7" s="85">
        <f>'BUSINESS 2'!Z7</f>
        <v>0</v>
      </c>
      <c r="AV7" s="85">
        <f>'BUSINESS 2'!AC7</f>
        <v>0</v>
      </c>
      <c r="AW7" s="85">
        <f>'BUSINESS 2'!AF7</f>
        <v>0</v>
      </c>
      <c r="AX7" s="117" t="e">
        <f>'BUSINESS 2'!#REF!</f>
        <v>#REF!</v>
      </c>
      <c r="AY7" s="97">
        <f>'BUSINESS 2'!AH7</f>
        <v>0</v>
      </c>
    </row>
    <row r="8" spans="2:51" ht="18.600000000000001">
      <c r="B8" s="32" t="s">
        <v>50</v>
      </c>
      <c r="C8" s="36">
        <v>71</v>
      </c>
      <c r="D8" s="86">
        <f>'BUILDING  2'!E8</f>
        <v>0</v>
      </c>
      <c r="E8" s="87">
        <f>'BUILDING  2'!H8</f>
        <v>0</v>
      </c>
      <c r="F8" s="87">
        <f>'BUILDING  2'!K8</f>
        <v>0</v>
      </c>
      <c r="G8" s="87">
        <f>'BUILDING  2'!N8</f>
        <v>0</v>
      </c>
      <c r="H8" s="87">
        <f>'BUILDING  2'!Q8</f>
        <v>0</v>
      </c>
      <c r="I8" s="87">
        <f>'BUILDING  2'!T8</f>
        <v>0</v>
      </c>
      <c r="J8" s="87">
        <f>'BUILDING  2'!W8</f>
        <v>0</v>
      </c>
      <c r="K8" s="87">
        <f>'BUILDING  2'!Z8</f>
        <v>0</v>
      </c>
      <c r="L8" s="87">
        <f>'BUILDING  2'!AC8</f>
        <v>0</v>
      </c>
      <c r="M8" s="87">
        <f>'BUILDING  2'!AF8</f>
        <v>0</v>
      </c>
      <c r="N8" s="87">
        <f>'BUILDING  2'!AI8</f>
        <v>0</v>
      </c>
      <c r="O8" s="87">
        <f>'BUILDING  2'!AL8</f>
        <v>0</v>
      </c>
      <c r="P8" s="87">
        <f>'BUILDING  2'!AO8</f>
        <v>0</v>
      </c>
      <c r="Q8" s="87">
        <f>'BUILDING  2'!AR8</f>
        <v>0</v>
      </c>
      <c r="R8" s="87">
        <f>'BUILDING  2'!AU8</f>
        <v>0</v>
      </c>
      <c r="S8" s="91">
        <f>'BUILDING  2'!AW8</f>
        <v>0</v>
      </c>
      <c r="T8" s="41"/>
      <c r="U8" s="32" t="s">
        <v>50</v>
      </c>
      <c r="V8" s="36">
        <v>71</v>
      </c>
      <c r="W8" s="86">
        <f>'PROCESS 2'!E8</f>
        <v>0</v>
      </c>
      <c r="X8" s="86">
        <f>'PROCESS 2'!H8</f>
        <v>0</v>
      </c>
      <c r="Y8" s="86">
        <f>'PROCESS 2'!K8</f>
        <v>0</v>
      </c>
      <c r="Z8" s="86">
        <f>'PROCESS 2'!N8</f>
        <v>0</v>
      </c>
      <c r="AA8" s="86">
        <f>'PROCESS 2'!Q8</f>
        <v>0</v>
      </c>
      <c r="AB8" s="86">
        <f>'PROCESS 2'!T8</f>
        <v>0</v>
      </c>
      <c r="AC8" s="86">
        <f>'PROCESS 2'!W8</f>
        <v>0</v>
      </c>
      <c r="AD8" s="86">
        <f>'PROCESS 2'!Z8</f>
        <v>0</v>
      </c>
      <c r="AE8" s="86">
        <f>'PROCESS 2'!AC8</f>
        <v>0</v>
      </c>
      <c r="AF8" s="86">
        <f>'PROCESS 2'!AF8</f>
        <v>0</v>
      </c>
      <c r="AG8" s="86">
        <f>'PROCESS 2'!AI8</f>
        <v>0</v>
      </c>
      <c r="AH8" s="86">
        <f>'PROCESS 2'!AL8</f>
        <v>0</v>
      </c>
      <c r="AI8" s="86">
        <f>'PROCESS 2'!AO8</f>
        <v>0</v>
      </c>
      <c r="AJ8" s="98">
        <f>'PROCESS 2'!AQ8</f>
        <v>0</v>
      </c>
      <c r="AL8" s="32" t="s">
        <v>50</v>
      </c>
      <c r="AM8" s="36">
        <v>71</v>
      </c>
      <c r="AN8" s="86">
        <f>'BUSINESS 2'!E8</f>
        <v>0</v>
      </c>
      <c r="AO8" s="87">
        <f>'BUSINESS 2'!H8</f>
        <v>0</v>
      </c>
      <c r="AP8" s="87">
        <f>'BUSINESS 2'!K8</f>
        <v>0</v>
      </c>
      <c r="AQ8" s="87">
        <f>'BUSINESS 2'!N8</f>
        <v>0</v>
      </c>
      <c r="AR8" s="87">
        <f>'PROCESS 2'!Q8</f>
        <v>0</v>
      </c>
      <c r="AS8" s="87">
        <f>'BUSINESS 2'!T8</f>
        <v>0</v>
      </c>
      <c r="AT8" s="87">
        <f>'BUSINESS 2'!W8</f>
        <v>0</v>
      </c>
      <c r="AU8" s="87">
        <f>'BUSINESS 2'!Z8</f>
        <v>0</v>
      </c>
      <c r="AV8" s="87">
        <f>'BUSINESS 2'!AC8</f>
        <v>0</v>
      </c>
      <c r="AW8" s="87">
        <f>'BUSINESS 2'!AF8</f>
        <v>0</v>
      </c>
      <c r="AX8" s="118" t="e">
        <f>'BUSINESS 2'!#REF!</f>
        <v>#REF!</v>
      </c>
      <c r="AY8" s="98">
        <f>'BUSINESS 2'!AH8</f>
        <v>0</v>
      </c>
    </row>
    <row r="9" spans="2:51" ht="18.600000000000001">
      <c r="B9" s="32" t="s">
        <v>51</v>
      </c>
      <c r="C9" s="36">
        <v>50</v>
      </c>
      <c r="D9" s="86">
        <f>'BUILDING  2'!E9</f>
        <v>0</v>
      </c>
      <c r="E9" s="87">
        <f>'BUILDING  2'!H9</f>
        <v>0</v>
      </c>
      <c r="F9" s="87">
        <f>'BUILDING  2'!K9</f>
        <v>0</v>
      </c>
      <c r="G9" s="87">
        <f>'BUILDING  2'!N9</f>
        <v>0</v>
      </c>
      <c r="H9" s="87">
        <f>'BUILDING  2'!Q9</f>
        <v>0</v>
      </c>
      <c r="I9" s="87">
        <f>'BUILDING  2'!T9</f>
        <v>0</v>
      </c>
      <c r="J9" s="87">
        <f>'BUILDING  2'!W9</f>
        <v>0</v>
      </c>
      <c r="K9" s="87">
        <f>'BUILDING  2'!Z9</f>
        <v>0</v>
      </c>
      <c r="L9" s="87">
        <f>'BUILDING  2'!AC9</f>
        <v>0</v>
      </c>
      <c r="M9" s="87">
        <f>'BUILDING  2'!AF9</f>
        <v>0</v>
      </c>
      <c r="N9" s="87">
        <f>'BUILDING  2'!AI9</f>
        <v>0</v>
      </c>
      <c r="O9" s="87">
        <f>'BUILDING  2'!AL9</f>
        <v>0</v>
      </c>
      <c r="P9" s="87">
        <f>'BUILDING  2'!AO9</f>
        <v>0</v>
      </c>
      <c r="Q9" s="87">
        <f>'BUILDING  2'!AR9</f>
        <v>0</v>
      </c>
      <c r="R9" s="87">
        <f>'BUILDING  2'!AU9</f>
        <v>0</v>
      </c>
      <c r="S9" s="91">
        <f>'BUILDING  2'!AW9</f>
        <v>0</v>
      </c>
      <c r="T9" s="41"/>
      <c r="U9" s="32" t="s">
        <v>51</v>
      </c>
      <c r="V9" s="36">
        <v>50</v>
      </c>
      <c r="W9" s="86">
        <f>'PROCESS 2'!E9</f>
        <v>0</v>
      </c>
      <c r="X9" s="86">
        <f>'PROCESS 2'!H9</f>
        <v>0</v>
      </c>
      <c r="Y9" s="86">
        <f>'PROCESS 2'!K9</f>
        <v>0</v>
      </c>
      <c r="Z9" s="86">
        <f>'PROCESS 2'!N9</f>
        <v>0</v>
      </c>
      <c r="AA9" s="86">
        <f>'PROCESS 2'!Q9</f>
        <v>0</v>
      </c>
      <c r="AB9" s="86">
        <f>'PROCESS 2'!T9</f>
        <v>0</v>
      </c>
      <c r="AC9" s="86">
        <f>'PROCESS 2'!W9</f>
        <v>0</v>
      </c>
      <c r="AD9" s="86">
        <f>'PROCESS 2'!Z9</f>
        <v>0</v>
      </c>
      <c r="AE9" s="86">
        <f>'PROCESS 2'!AC9</f>
        <v>0</v>
      </c>
      <c r="AF9" s="86">
        <f>'PROCESS 2'!AF9</f>
        <v>0</v>
      </c>
      <c r="AG9" s="86">
        <f>'PROCESS 2'!AI9</f>
        <v>0</v>
      </c>
      <c r="AH9" s="86">
        <f>'PROCESS 2'!AL9</f>
        <v>0</v>
      </c>
      <c r="AI9" s="86">
        <f>'PROCESS 2'!AO9</f>
        <v>0</v>
      </c>
      <c r="AJ9" s="98">
        <f>'PROCESS 2'!AQ9</f>
        <v>0</v>
      </c>
      <c r="AL9" s="32" t="s">
        <v>51</v>
      </c>
      <c r="AM9" s="36">
        <v>50</v>
      </c>
      <c r="AN9" s="86">
        <f>'BUSINESS 2'!E9</f>
        <v>0</v>
      </c>
      <c r="AO9" s="87">
        <f>'BUSINESS 2'!H9</f>
        <v>0</v>
      </c>
      <c r="AP9" s="87">
        <f>'BUSINESS 2'!K9</f>
        <v>0</v>
      </c>
      <c r="AQ9" s="87">
        <f>'BUSINESS 2'!N9</f>
        <v>0</v>
      </c>
      <c r="AR9" s="87">
        <f>'PROCESS 2'!Q9</f>
        <v>0</v>
      </c>
      <c r="AS9" s="87">
        <f>'BUSINESS 2'!T9</f>
        <v>0</v>
      </c>
      <c r="AT9" s="87">
        <f>'BUSINESS 2'!W9</f>
        <v>0</v>
      </c>
      <c r="AU9" s="87">
        <f>'BUSINESS 2'!Z9</f>
        <v>0</v>
      </c>
      <c r="AV9" s="87">
        <f>'BUSINESS 2'!AC9</f>
        <v>0</v>
      </c>
      <c r="AW9" s="87">
        <f>'BUSINESS 2'!AF9</f>
        <v>0</v>
      </c>
      <c r="AX9" s="118" t="e">
        <f>'BUSINESS 2'!#REF!</f>
        <v>#REF!</v>
      </c>
      <c r="AY9" s="98">
        <f>'BUSINESS 2'!AH9</f>
        <v>0</v>
      </c>
    </row>
    <row r="10" spans="2:51" ht="18.600000000000001">
      <c r="B10" s="32" t="s">
        <v>52</v>
      </c>
      <c r="C10" s="36">
        <v>571</v>
      </c>
      <c r="D10" s="86">
        <f>'BUILDING  2'!E10</f>
        <v>0</v>
      </c>
      <c r="E10" s="87">
        <f>'BUILDING  2'!H10</f>
        <v>0</v>
      </c>
      <c r="F10" s="87">
        <f>'BUILDING  2'!K10</f>
        <v>0</v>
      </c>
      <c r="G10" s="87">
        <f>'BUILDING  2'!N10</f>
        <v>0</v>
      </c>
      <c r="H10" s="87">
        <f>'BUILDING  2'!Q10</f>
        <v>0</v>
      </c>
      <c r="I10" s="87">
        <f>'BUILDING  2'!T10</f>
        <v>0</v>
      </c>
      <c r="J10" s="87">
        <f>'BUILDING  2'!W10</f>
        <v>0</v>
      </c>
      <c r="K10" s="87">
        <f>'BUILDING  2'!Z10</f>
        <v>0</v>
      </c>
      <c r="L10" s="87">
        <f>'BUILDING  2'!AC10</f>
        <v>0</v>
      </c>
      <c r="M10" s="87">
        <f>'BUILDING  2'!AF10</f>
        <v>0</v>
      </c>
      <c r="N10" s="87">
        <f>'BUILDING  2'!AI10</f>
        <v>0</v>
      </c>
      <c r="O10" s="87">
        <f>'BUILDING  2'!AL10</f>
        <v>0</v>
      </c>
      <c r="P10" s="87">
        <f>'BUILDING  2'!AO10</f>
        <v>0</v>
      </c>
      <c r="Q10" s="87">
        <f>'BUILDING  2'!AR10</f>
        <v>0</v>
      </c>
      <c r="R10" s="87">
        <f>'BUILDING  2'!AU10</f>
        <v>0</v>
      </c>
      <c r="S10" s="91">
        <f>'BUILDING  2'!AW10</f>
        <v>0</v>
      </c>
      <c r="T10" s="41"/>
      <c r="U10" s="32" t="s">
        <v>52</v>
      </c>
      <c r="V10" s="36">
        <v>571</v>
      </c>
      <c r="W10" s="86">
        <f>'PROCESS 2'!E10</f>
        <v>0</v>
      </c>
      <c r="X10" s="86">
        <f>'PROCESS 2'!H10</f>
        <v>0</v>
      </c>
      <c r="Y10" s="86">
        <f>'PROCESS 2'!K10</f>
        <v>0</v>
      </c>
      <c r="Z10" s="86">
        <f>'PROCESS 2'!N10</f>
        <v>0</v>
      </c>
      <c r="AA10" s="86">
        <f>'PROCESS 2'!Q10</f>
        <v>0</v>
      </c>
      <c r="AB10" s="86">
        <f>'PROCESS 2'!T10</f>
        <v>0</v>
      </c>
      <c r="AC10" s="86">
        <f>'PROCESS 2'!W10</f>
        <v>0</v>
      </c>
      <c r="AD10" s="86">
        <f>'PROCESS 2'!Z10</f>
        <v>0</v>
      </c>
      <c r="AE10" s="86">
        <f>'PROCESS 2'!AC10</f>
        <v>0</v>
      </c>
      <c r="AF10" s="86">
        <f>'PROCESS 2'!AF10</f>
        <v>0</v>
      </c>
      <c r="AG10" s="86">
        <f>'PROCESS 2'!AI10</f>
        <v>0</v>
      </c>
      <c r="AH10" s="86">
        <f>'PROCESS 2'!AL10</f>
        <v>0</v>
      </c>
      <c r="AI10" s="86">
        <f>'PROCESS 2'!AO10</f>
        <v>0</v>
      </c>
      <c r="AJ10" s="98">
        <f>'PROCESS 2'!AQ10</f>
        <v>0</v>
      </c>
      <c r="AL10" s="32" t="s">
        <v>52</v>
      </c>
      <c r="AM10" s="36">
        <v>571</v>
      </c>
      <c r="AN10" s="86">
        <f>'BUSINESS 2'!E10</f>
        <v>0</v>
      </c>
      <c r="AO10" s="87">
        <f>'BUSINESS 2'!H10</f>
        <v>0</v>
      </c>
      <c r="AP10" s="87">
        <f>'BUSINESS 2'!K10</f>
        <v>0</v>
      </c>
      <c r="AQ10" s="87">
        <f>'BUSINESS 2'!N10</f>
        <v>0</v>
      </c>
      <c r="AR10" s="87">
        <f>'PROCESS 2'!Q10</f>
        <v>0</v>
      </c>
      <c r="AS10" s="87">
        <f>'BUSINESS 2'!T10</f>
        <v>0</v>
      </c>
      <c r="AT10" s="87">
        <f>'BUSINESS 2'!W10</f>
        <v>0</v>
      </c>
      <c r="AU10" s="87">
        <f>'BUSINESS 2'!Z10</f>
        <v>0</v>
      </c>
      <c r="AV10" s="87">
        <f>'BUSINESS 2'!AC10</f>
        <v>0</v>
      </c>
      <c r="AW10" s="87">
        <f>'BUSINESS 2'!AF10</f>
        <v>0</v>
      </c>
      <c r="AX10" s="118" t="e">
        <f>'BUSINESS 2'!#REF!</f>
        <v>#REF!</v>
      </c>
      <c r="AY10" s="98">
        <f>'BUSINESS 2'!AH10</f>
        <v>0</v>
      </c>
    </row>
    <row r="11" spans="2:51" ht="18.600000000000001">
      <c r="B11" s="32" t="s">
        <v>53</v>
      </c>
      <c r="C11" s="36">
        <v>515</v>
      </c>
      <c r="D11" s="86">
        <f>'BUILDING  2'!E11</f>
        <v>0</v>
      </c>
      <c r="E11" s="87">
        <f>'BUILDING  2'!H11</f>
        <v>0</v>
      </c>
      <c r="F11" s="87">
        <f>'BUILDING  2'!K11</f>
        <v>0</v>
      </c>
      <c r="G11" s="87">
        <f>'BUILDING  2'!N11</f>
        <v>0</v>
      </c>
      <c r="H11" s="87">
        <f>'BUILDING  2'!Q11</f>
        <v>0</v>
      </c>
      <c r="I11" s="87">
        <f>'BUILDING  2'!T11</f>
        <v>0</v>
      </c>
      <c r="J11" s="87">
        <f>'BUILDING  2'!W11</f>
        <v>0</v>
      </c>
      <c r="K11" s="87">
        <f>'BUILDING  2'!Z11</f>
        <v>0</v>
      </c>
      <c r="L11" s="87">
        <f>'BUILDING  2'!AC11</f>
        <v>0</v>
      </c>
      <c r="M11" s="87">
        <f>'BUILDING  2'!AF11</f>
        <v>0</v>
      </c>
      <c r="N11" s="87">
        <f>'BUILDING  2'!AI11</f>
        <v>0</v>
      </c>
      <c r="O11" s="87">
        <f>'BUILDING  2'!AL11</f>
        <v>0</v>
      </c>
      <c r="P11" s="87">
        <f>'BUILDING  2'!AO11</f>
        <v>0</v>
      </c>
      <c r="Q11" s="87">
        <f>'BUILDING  2'!AR11</f>
        <v>0</v>
      </c>
      <c r="R11" s="87">
        <f>'BUILDING  2'!AU11</f>
        <v>0</v>
      </c>
      <c r="S11" s="91">
        <f>'BUILDING  2'!AW11</f>
        <v>0</v>
      </c>
      <c r="T11" s="41"/>
      <c r="U11" s="32" t="s">
        <v>53</v>
      </c>
      <c r="V11" s="36">
        <v>515</v>
      </c>
      <c r="W11" s="86">
        <f>'PROCESS 2'!E11</f>
        <v>0</v>
      </c>
      <c r="X11" s="86">
        <f>'PROCESS 2'!H11</f>
        <v>0</v>
      </c>
      <c r="Y11" s="86">
        <f>'PROCESS 2'!K11</f>
        <v>0</v>
      </c>
      <c r="Z11" s="86">
        <f>'PROCESS 2'!N11</f>
        <v>0</v>
      </c>
      <c r="AA11" s="86">
        <f>'PROCESS 2'!Q11</f>
        <v>0</v>
      </c>
      <c r="AB11" s="86">
        <f>'PROCESS 2'!T11</f>
        <v>0</v>
      </c>
      <c r="AC11" s="86">
        <f>'PROCESS 2'!W11</f>
        <v>0</v>
      </c>
      <c r="AD11" s="86">
        <f>'PROCESS 2'!Z11</f>
        <v>0</v>
      </c>
      <c r="AE11" s="86">
        <f>'PROCESS 2'!AC11</f>
        <v>0</v>
      </c>
      <c r="AF11" s="86">
        <f>'PROCESS 2'!AF11</f>
        <v>0</v>
      </c>
      <c r="AG11" s="86">
        <f>'PROCESS 2'!AI11</f>
        <v>0</v>
      </c>
      <c r="AH11" s="86">
        <f>'PROCESS 2'!AL11</f>
        <v>0</v>
      </c>
      <c r="AI11" s="86">
        <f>'PROCESS 2'!AO11</f>
        <v>0</v>
      </c>
      <c r="AJ11" s="98">
        <f>'PROCESS 2'!AQ11</f>
        <v>0</v>
      </c>
      <c r="AL11" s="32" t="s">
        <v>53</v>
      </c>
      <c r="AM11" s="36">
        <v>515</v>
      </c>
      <c r="AN11" s="86">
        <f>'BUSINESS 2'!E11</f>
        <v>0</v>
      </c>
      <c r="AO11" s="87">
        <f>'BUSINESS 2'!H11</f>
        <v>0</v>
      </c>
      <c r="AP11" s="87">
        <f>'BUSINESS 2'!K11</f>
        <v>0</v>
      </c>
      <c r="AQ11" s="87">
        <f>'BUSINESS 2'!N11</f>
        <v>0</v>
      </c>
      <c r="AR11" s="87">
        <f>'PROCESS 2'!Q11</f>
        <v>0</v>
      </c>
      <c r="AS11" s="87">
        <f>'BUSINESS 2'!T11</f>
        <v>0</v>
      </c>
      <c r="AT11" s="87">
        <f>'BUSINESS 2'!W11</f>
        <v>0</v>
      </c>
      <c r="AU11" s="87">
        <f>'BUSINESS 2'!Z11</f>
        <v>0</v>
      </c>
      <c r="AV11" s="87">
        <f>'BUSINESS 2'!AC11</f>
        <v>0</v>
      </c>
      <c r="AW11" s="87">
        <f>'BUSINESS 2'!AF11</f>
        <v>0</v>
      </c>
      <c r="AX11" s="118" t="e">
        <f>'BUSINESS 2'!#REF!</f>
        <v>#REF!</v>
      </c>
      <c r="AY11" s="98">
        <f>'BUSINESS 2'!AH11</f>
        <v>0</v>
      </c>
    </row>
    <row r="12" spans="2:51" ht="18.600000000000001">
      <c r="B12" s="32" t="s">
        <v>54</v>
      </c>
      <c r="C12" s="36">
        <v>193</v>
      </c>
      <c r="D12" s="86">
        <f>'BUILDING  2'!E12</f>
        <v>0</v>
      </c>
      <c r="E12" s="87">
        <f>'BUILDING  2'!H12</f>
        <v>3.1088082901554404E-2</v>
      </c>
      <c r="F12" s="87">
        <f>'BUILDING  2'!K12</f>
        <v>0</v>
      </c>
      <c r="G12" s="87">
        <f>'BUILDING  2'!N12</f>
        <v>0</v>
      </c>
      <c r="H12" s="87">
        <f>'BUILDING  2'!Q12</f>
        <v>0</v>
      </c>
      <c r="I12" s="87">
        <f>'BUILDING  2'!T12</f>
        <v>0</v>
      </c>
      <c r="J12" s="87">
        <f>'BUILDING  2'!W12</f>
        <v>0</v>
      </c>
      <c r="K12" s="87">
        <f>'BUILDING  2'!Z12</f>
        <v>0</v>
      </c>
      <c r="L12" s="87">
        <f>'BUILDING  2'!AC12</f>
        <v>0</v>
      </c>
      <c r="M12" s="87">
        <f>'BUILDING  2'!AF12</f>
        <v>0</v>
      </c>
      <c r="N12" s="87">
        <f>'BUILDING  2'!AI12</f>
        <v>0</v>
      </c>
      <c r="O12" s="87">
        <f>'BUILDING  2'!AL12</f>
        <v>0</v>
      </c>
      <c r="P12" s="87">
        <f>'BUILDING  2'!AO12</f>
        <v>0</v>
      </c>
      <c r="Q12" s="87">
        <f>'BUILDING  2'!AR12</f>
        <v>0</v>
      </c>
      <c r="R12" s="87">
        <f>'BUILDING  2'!AU12</f>
        <v>0</v>
      </c>
      <c r="S12" s="91">
        <f>'BUILDING  2'!AW12</f>
        <v>0</v>
      </c>
      <c r="T12" s="41"/>
      <c r="U12" s="32" t="s">
        <v>54</v>
      </c>
      <c r="V12" s="36">
        <v>193</v>
      </c>
      <c r="W12" s="86">
        <f>'PROCESS 2'!E12</f>
        <v>0</v>
      </c>
      <c r="X12" s="86">
        <f>'PROCESS 2'!H12</f>
        <v>0</v>
      </c>
      <c r="Y12" s="86">
        <f>'PROCESS 2'!K12</f>
        <v>0</v>
      </c>
      <c r="Z12" s="86">
        <f>'PROCESS 2'!N12</f>
        <v>0</v>
      </c>
      <c r="AA12" s="86">
        <f>'PROCESS 2'!Q12</f>
        <v>0</v>
      </c>
      <c r="AB12" s="86">
        <f>'PROCESS 2'!T12</f>
        <v>0</v>
      </c>
      <c r="AC12" s="86">
        <f>'PROCESS 2'!W12</f>
        <v>0</v>
      </c>
      <c r="AD12" s="86">
        <f>'PROCESS 2'!Z12</f>
        <v>0</v>
      </c>
      <c r="AE12" s="86">
        <f>'PROCESS 2'!AC12</f>
        <v>0</v>
      </c>
      <c r="AF12" s="86">
        <f>'PROCESS 2'!AF12</f>
        <v>0</v>
      </c>
      <c r="AG12" s="86">
        <f>'PROCESS 2'!AI12</f>
        <v>0</v>
      </c>
      <c r="AH12" s="86">
        <f>'PROCESS 2'!AL12</f>
        <v>0</v>
      </c>
      <c r="AI12" s="86">
        <f>'PROCESS 2'!AO12</f>
        <v>0</v>
      </c>
      <c r="AJ12" s="98">
        <f>'PROCESS 2'!AQ12</f>
        <v>0</v>
      </c>
      <c r="AL12" s="32" t="s">
        <v>54</v>
      </c>
      <c r="AM12" s="36">
        <v>193</v>
      </c>
      <c r="AN12" s="86">
        <f>'BUSINESS 2'!E12</f>
        <v>0</v>
      </c>
      <c r="AO12" s="87">
        <f>'BUSINESS 2'!H12</f>
        <v>0</v>
      </c>
      <c r="AP12" s="87">
        <f>'BUSINESS 2'!K12</f>
        <v>0</v>
      </c>
      <c r="AQ12" s="87">
        <f>'BUSINESS 2'!N12</f>
        <v>0</v>
      </c>
      <c r="AR12" s="87">
        <f>'PROCESS 2'!Q12</f>
        <v>0</v>
      </c>
      <c r="AS12" s="87">
        <f>'BUSINESS 2'!T12</f>
        <v>0</v>
      </c>
      <c r="AT12" s="87">
        <f>'BUSINESS 2'!W12</f>
        <v>0</v>
      </c>
      <c r="AU12" s="87">
        <f>'BUSINESS 2'!Z12</f>
        <v>0</v>
      </c>
      <c r="AV12" s="87">
        <f>'BUSINESS 2'!AC12</f>
        <v>0</v>
      </c>
      <c r="AW12" s="87">
        <f>'BUSINESS 2'!AF12</f>
        <v>0</v>
      </c>
      <c r="AX12" s="118" t="e">
        <f>'BUSINESS 2'!#REF!</f>
        <v>#REF!</v>
      </c>
      <c r="AY12" s="98">
        <f>'BUSINESS 2'!AH12</f>
        <v>0</v>
      </c>
    </row>
    <row r="13" spans="2:51" ht="18.600000000000001">
      <c r="B13" s="32" t="s">
        <v>55</v>
      </c>
      <c r="C13" s="36">
        <v>76</v>
      </c>
      <c r="D13" s="86">
        <f>'BUILDING  2'!E13</f>
        <v>0</v>
      </c>
      <c r="E13" s="87">
        <f>'BUILDING  2'!H13</f>
        <v>0</v>
      </c>
      <c r="F13" s="87">
        <f>'BUILDING  2'!K13</f>
        <v>0</v>
      </c>
      <c r="G13" s="87">
        <f>'BUILDING  2'!N13</f>
        <v>0</v>
      </c>
      <c r="H13" s="87">
        <f>'BUILDING  2'!Q13</f>
        <v>0</v>
      </c>
      <c r="I13" s="87">
        <f>'BUILDING  2'!T13</f>
        <v>0</v>
      </c>
      <c r="J13" s="87">
        <f>'BUILDING  2'!W13</f>
        <v>0</v>
      </c>
      <c r="K13" s="87">
        <f>'BUILDING  2'!Z13</f>
        <v>0</v>
      </c>
      <c r="L13" s="87">
        <f>'BUILDING  2'!AC13</f>
        <v>0</v>
      </c>
      <c r="M13" s="87">
        <f>'BUILDING  2'!AF13</f>
        <v>0</v>
      </c>
      <c r="N13" s="87">
        <f>'BUILDING  2'!AI13</f>
        <v>0</v>
      </c>
      <c r="O13" s="87">
        <f>'BUILDING  2'!AL13</f>
        <v>0</v>
      </c>
      <c r="P13" s="87">
        <f>'BUILDING  2'!AO13</f>
        <v>0</v>
      </c>
      <c r="Q13" s="87">
        <f>'BUILDING  2'!AR13</f>
        <v>0</v>
      </c>
      <c r="R13" s="87">
        <f>'BUILDING  2'!AU13</f>
        <v>0</v>
      </c>
      <c r="S13" s="91">
        <f>'BUILDING  2'!AW13</f>
        <v>0</v>
      </c>
      <c r="T13" s="41"/>
      <c r="U13" s="32" t="s">
        <v>55</v>
      </c>
      <c r="V13" s="36">
        <v>76</v>
      </c>
      <c r="W13" s="86">
        <f>'PROCESS 2'!E13</f>
        <v>0</v>
      </c>
      <c r="X13" s="86">
        <f>'PROCESS 2'!H13</f>
        <v>0</v>
      </c>
      <c r="Y13" s="86">
        <f>'PROCESS 2'!K13</f>
        <v>0</v>
      </c>
      <c r="Z13" s="86">
        <f>'PROCESS 2'!N13</f>
        <v>0</v>
      </c>
      <c r="AA13" s="86">
        <f>'PROCESS 2'!Q13</f>
        <v>0</v>
      </c>
      <c r="AB13" s="86">
        <f>'PROCESS 2'!T13</f>
        <v>0</v>
      </c>
      <c r="AC13" s="86">
        <f>'PROCESS 2'!W13</f>
        <v>0</v>
      </c>
      <c r="AD13" s="86">
        <f>'PROCESS 2'!Z13</f>
        <v>0</v>
      </c>
      <c r="AE13" s="86">
        <f>'PROCESS 2'!AC13</f>
        <v>0</v>
      </c>
      <c r="AF13" s="86">
        <f>'PROCESS 2'!AF13</f>
        <v>0</v>
      </c>
      <c r="AG13" s="86">
        <f>'PROCESS 2'!AI13</f>
        <v>0</v>
      </c>
      <c r="AH13" s="86">
        <f>'PROCESS 2'!AL13</f>
        <v>0</v>
      </c>
      <c r="AI13" s="86">
        <f>'PROCESS 2'!AO13</f>
        <v>0</v>
      </c>
      <c r="AJ13" s="98">
        <f>'PROCESS 2'!AQ13</f>
        <v>0</v>
      </c>
      <c r="AL13" s="32" t="s">
        <v>55</v>
      </c>
      <c r="AM13" s="36">
        <v>76</v>
      </c>
      <c r="AN13" s="86">
        <f>'BUSINESS 2'!E13</f>
        <v>0</v>
      </c>
      <c r="AO13" s="87">
        <f>'BUSINESS 2'!H13</f>
        <v>0</v>
      </c>
      <c r="AP13" s="87">
        <f>'BUSINESS 2'!K13</f>
        <v>0</v>
      </c>
      <c r="AQ13" s="87">
        <f>'BUSINESS 2'!N13</f>
        <v>0</v>
      </c>
      <c r="AR13" s="87">
        <f>'PROCESS 2'!Q13</f>
        <v>0</v>
      </c>
      <c r="AS13" s="87">
        <f>'BUSINESS 2'!T13</f>
        <v>0</v>
      </c>
      <c r="AT13" s="87">
        <f>'BUSINESS 2'!W13</f>
        <v>0</v>
      </c>
      <c r="AU13" s="87">
        <f>'BUSINESS 2'!Z13</f>
        <v>0</v>
      </c>
      <c r="AV13" s="87">
        <f>'BUSINESS 2'!AC13</f>
        <v>0</v>
      </c>
      <c r="AW13" s="87">
        <f>'BUSINESS 2'!AF13</f>
        <v>0</v>
      </c>
      <c r="AX13" s="118" t="e">
        <f>'BUSINESS 2'!#REF!</f>
        <v>#REF!</v>
      </c>
      <c r="AY13" s="98">
        <f>'BUSINESS 2'!AH13</f>
        <v>0</v>
      </c>
    </row>
    <row r="14" spans="2:51" ht="18.600000000000001">
      <c r="B14" s="32" t="s">
        <v>56</v>
      </c>
      <c r="C14" s="36">
        <v>81</v>
      </c>
      <c r="D14" s="86">
        <f>'BUILDING  2'!E14</f>
        <v>0</v>
      </c>
      <c r="E14" s="87">
        <f>'BUILDING  2'!H14</f>
        <v>0</v>
      </c>
      <c r="F14" s="87">
        <f>'BUILDING  2'!K14</f>
        <v>0</v>
      </c>
      <c r="G14" s="87">
        <f>'BUILDING  2'!N14</f>
        <v>0</v>
      </c>
      <c r="H14" s="87">
        <f>'BUILDING  2'!Q14</f>
        <v>0</v>
      </c>
      <c r="I14" s="87">
        <f>'BUILDING  2'!T14</f>
        <v>0</v>
      </c>
      <c r="J14" s="87">
        <f>'BUILDING  2'!W14</f>
        <v>0</v>
      </c>
      <c r="K14" s="87">
        <f>'BUILDING  2'!Z14</f>
        <v>0</v>
      </c>
      <c r="L14" s="87">
        <f>'BUILDING  2'!AC14</f>
        <v>0</v>
      </c>
      <c r="M14" s="87">
        <f>'BUILDING  2'!AF14</f>
        <v>0</v>
      </c>
      <c r="N14" s="87">
        <f>'BUILDING  2'!AI14</f>
        <v>0</v>
      </c>
      <c r="O14" s="87">
        <f>'BUILDING  2'!AL14</f>
        <v>0</v>
      </c>
      <c r="P14" s="87">
        <f>'BUILDING  2'!AO14</f>
        <v>0</v>
      </c>
      <c r="Q14" s="87">
        <f>'BUILDING  2'!AR14</f>
        <v>0</v>
      </c>
      <c r="R14" s="87">
        <f>'BUILDING  2'!AU14</f>
        <v>0</v>
      </c>
      <c r="S14" s="91">
        <f>'BUILDING  2'!AW14</f>
        <v>0</v>
      </c>
      <c r="T14" s="41"/>
      <c r="U14" s="32" t="s">
        <v>56</v>
      </c>
      <c r="V14" s="36">
        <v>81</v>
      </c>
      <c r="W14" s="86">
        <f>'PROCESS 2'!E14</f>
        <v>0</v>
      </c>
      <c r="X14" s="86">
        <f>'PROCESS 2'!H14</f>
        <v>0</v>
      </c>
      <c r="Y14" s="86">
        <f>'PROCESS 2'!K14</f>
        <v>0</v>
      </c>
      <c r="Z14" s="86">
        <f>'PROCESS 2'!N14</f>
        <v>0</v>
      </c>
      <c r="AA14" s="86">
        <f>'PROCESS 2'!Q14</f>
        <v>0</v>
      </c>
      <c r="AB14" s="86">
        <f>'PROCESS 2'!T14</f>
        <v>0</v>
      </c>
      <c r="AC14" s="86">
        <f>'PROCESS 2'!W14</f>
        <v>0</v>
      </c>
      <c r="AD14" s="86">
        <f>'PROCESS 2'!Z14</f>
        <v>0</v>
      </c>
      <c r="AE14" s="86">
        <f>'PROCESS 2'!AC14</f>
        <v>0</v>
      </c>
      <c r="AF14" s="86">
        <f>'PROCESS 2'!AF14</f>
        <v>0</v>
      </c>
      <c r="AG14" s="86">
        <f>'PROCESS 2'!AI14</f>
        <v>0</v>
      </c>
      <c r="AH14" s="86">
        <f>'PROCESS 2'!AL14</f>
        <v>0</v>
      </c>
      <c r="AI14" s="86">
        <f>'PROCESS 2'!AO14</f>
        <v>0</v>
      </c>
      <c r="AJ14" s="98">
        <f>'PROCESS 2'!AQ14</f>
        <v>0</v>
      </c>
      <c r="AL14" s="32" t="s">
        <v>56</v>
      </c>
      <c r="AM14" s="36">
        <v>81</v>
      </c>
      <c r="AN14" s="86">
        <f>'BUSINESS 2'!E14</f>
        <v>0</v>
      </c>
      <c r="AO14" s="87">
        <f>'BUSINESS 2'!H14</f>
        <v>0</v>
      </c>
      <c r="AP14" s="87">
        <f>'BUSINESS 2'!K14</f>
        <v>0</v>
      </c>
      <c r="AQ14" s="87">
        <f>'BUSINESS 2'!N14</f>
        <v>0</v>
      </c>
      <c r="AR14" s="87">
        <f>'PROCESS 2'!Q14</f>
        <v>0</v>
      </c>
      <c r="AS14" s="87">
        <f>'BUSINESS 2'!T14</f>
        <v>0</v>
      </c>
      <c r="AT14" s="87">
        <f>'BUSINESS 2'!W14</f>
        <v>0</v>
      </c>
      <c r="AU14" s="87">
        <f>'BUSINESS 2'!Z14</f>
        <v>0</v>
      </c>
      <c r="AV14" s="87">
        <f>'BUSINESS 2'!AC14</f>
        <v>0</v>
      </c>
      <c r="AW14" s="87">
        <f>'BUSINESS 2'!AF14</f>
        <v>0</v>
      </c>
      <c r="AX14" s="118" t="e">
        <f>'BUSINESS 2'!#REF!</f>
        <v>#REF!</v>
      </c>
      <c r="AY14" s="98">
        <f>'BUSINESS 2'!AH14</f>
        <v>0</v>
      </c>
    </row>
    <row r="15" spans="2:51" ht="18.600000000000001">
      <c r="B15" s="32" t="s">
        <v>57</v>
      </c>
      <c r="C15" s="36">
        <v>59</v>
      </c>
      <c r="D15" s="86">
        <f>'BUILDING  2'!E15</f>
        <v>0</v>
      </c>
      <c r="E15" s="87">
        <f>'BUILDING  2'!H15</f>
        <v>0</v>
      </c>
      <c r="F15" s="87">
        <f>'BUILDING  2'!K15</f>
        <v>0</v>
      </c>
      <c r="G15" s="87">
        <f>'BUILDING  2'!N15</f>
        <v>0</v>
      </c>
      <c r="H15" s="87">
        <f>'BUILDING  2'!Q15</f>
        <v>0</v>
      </c>
      <c r="I15" s="87">
        <f>'BUILDING  2'!T15</f>
        <v>0</v>
      </c>
      <c r="J15" s="87">
        <f>'BUILDING  2'!W15</f>
        <v>0</v>
      </c>
      <c r="K15" s="87">
        <f>'BUILDING  2'!Z15</f>
        <v>0</v>
      </c>
      <c r="L15" s="87">
        <f>'BUILDING  2'!AC15</f>
        <v>0</v>
      </c>
      <c r="M15" s="87">
        <f>'BUILDING  2'!AF15</f>
        <v>0</v>
      </c>
      <c r="N15" s="87">
        <f>'BUILDING  2'!AI15</f>
        <v>0</v>
      </c>
      <c r="O15" s="87">
        <f>'BUILDING  2'!AL15</f>
        <v>0</v>
      </c>
      <c r="P15" s="87">
        <f>'BUILDING  2'!AO15</f>
        <v>0</v>
      </c>
      <c r="Q15" s="87">
        <f>'BUILDING  2'!AR15</f>
        <v>0</v>
      </c>
      <c r="R15" s="87">
        <f>'BUILDING  2'!AU15</f>
        <v>0</v>
      </c>
      <c r="S15" s="91">
        <f>'BUILDING  2'!AW15</f>
        <v>0</v>
      </c>
      <c r="T15" s="41"/>
      <c r="U15" s="32" t="s">
        <v>57</v>
      </c>
      <c r="V15" s="36">
        <v>59</v>
      </c>
      <c r="W15" s="86">
        <f>'PROCESS 2'!E15</f>
        <v>0</v>
      </c>
      <c r="X15" s="86">
        <f>'PROCESS 2'!H15</f>
        <v>0</v>
      </c>
      <c r="Y15" s="86">
        <f>'PROCESS 2'!K15</f>
        <v>0</v>
      </c>
      <c r="Z15" s="86">
        <f>'PROCESS 2'!N15</f>
        <v>0</v>
      </c>
      <c r="AA15" s="86">
        <f>'PROCESS 2'!Q15</f>
        <v>0</v>
      </c>
      <c r="AB15" s="86">
        <f>'PROCESS 2'!T15</f>
        <v>0</v>
      </c>
      <c r="AC15" s="86">
        <f>'PROCESS 2'!W15</f>
        <v>0</v>
      </c>
      <c r="AD15" s="86">
        <f>'PROCESS 2'!Z15</f>
        <v>0</v>
      </c>
      <c r="AE15" s="86">
        <f>'PROCESS 2'!AC15</f>
        <v>0</v>
      </c>
      <c r="AF15" s="86">
        <f>'PROCESS 2'!AF15</f>
        <v>0</v>
      </c>
      <c r="AG15" s="86">
        <f>'PROCESS 2'!AI15</f>
        <v>0</v>
      </c>
      <c r="AH15" s="86">
        <f>'PROCESS 2'!AL15</f>
        <v>0</v>
      </c>
      <c r="AI15" s="86">
        <f>'PROCESS 2'!AO15</f>
        <v>0</v>
      </c>
      <c r="AJ15" s="98">
        <f>'PROCESS 2'!AQ15</f>
        <v>0</v>
      </c>
      <c r="AL15" s="32" t="s">
        <v>57</v>
      </c>
      <c r="AM15" s="36">
        <v>59</v>
      </c>
      <c r="AN15" s="86">
        <f>'BUSINESS 2'!E15</f>
        <v>0</v>
      </c>
      <c r="AO15" s="87">
        <f>'BUSINESS 2'!H15</f>
        <v>0</v>
      </c>
      <c r="AP15" s="87">
        <f>'BUSINESS 2'!K15</f>
        <v>0</v>
      </c>
      <c r="AQ15" s="87">
        <f>'BUSINESS 2'!N15</f>
        <v>0</v>
      </c>
      <c r="AR15" s="87">
        <f>'PROCESS 2'!Q15</f>
        <v>0</v>
      </c>
      <c r="AS15" s="87">
        <f>'BUSINESS 2'!T15</f>
        <v>0</v>
      </c>
      <c r="AT15" s="87">
        <f>'BUSINESS 2'!W15</f>
        <v>0</v>
      </c>
      <c r="AU15" s="87">
        <f>'BUSINESS 2'!Z15</f>
        <v>0</v>
      </c>
      <c r="AV15" s="87">
        <f>'BUSINESS 2'!AC15</f>
        <v>0</v>
      </c>
      <c r="AW15" s="87">
        <f>'BUSINESS 2'!AF15</f>
        <v>0</v>
      </c>
      <c r="AX15" s="118" t="e">
        <f>'BUSINESS 2'!#REF!</f>
        <v>#REF!</v>
      </c>
      <c r="AY15" s="98">
        <f>'BUSINESS 2'!AH15</f>
        <v>0</v>
      </c>
    </row>
    <row r="16" spans="2:51" ht="18.600000000000001">
      <c r="B16" s="32" t="s">
        <v>58</v>
      </c>
      <c r="C16" s="36">
        <v>62</v>
      </c>
      <c r="D16" s="86">
        <f>'BUILDING  2'!E16</f>
        <v>0</v>
      </c>
      <c r="E16" s="87">
        <f>'BUILDING  2'!H16</f>
        <v>0</v>
      </c>
      <c r="F16" s="87">
        <f>'BUILDING  2'!K16</f>
        <v>0</v>
      </c>
      <c r="G16" s="87">
        <f>'BUILDING  2'!N16</f>
        <v>0</v>
      </c>
      <c r="H16" s="87">
        <f>'BUILDING  2'!Q16</f>
        <v>0</v>
      </c>
      <c r="I16" s="87">
        <f>'BUILDING  2'!T16</f>
        <v>0</v>
      </c>
      <c r="J16" s="87">
        <f>'BUILDING  2'!W16</f>
        <v>0</v>
      </c>
      <c r="K16" s="87">
        <f>'BUILDING  2'!Z16</f>
        <v>0</v>
      </c>
      <c r="L16" s="87">
        <f>'BUILDING  2'!AC16</f>
        <v>0</v>
      </c>
      <c r="M16" s="87">
        <f>'BUILDING  2'!AF16</f>
        <v>0</v>
      </c>
      <c r="N16" s="87">
        <f>'BUILDING  2'!AI16</f>
        <v>0</v>
      </c>
      <c r="O16" s="87">
        <f>'BUILDING  2'!AL16</f>
        <v>0</v>
      </c>
      <c r="P16" s="87">
        <f>'BUILDING  2'!AO16</f>
        <v>0</v>
      </c>
      <c r="Q16" s="87">
        <f>'BUILDING  2'!AR16</f>
        <v>0</v>
      </c>
      <c r="R16" s="87">
        <f>'BUILDING  2'!AU16</f>
        <v>0</v>
      </c>
      <c r="S16" s="91">
        <f>'BUILDING  2'!AW16</f>
        <v>0</v>
      </c>
      <c r="T16" s="41"/>
      <c r="U16" s="32" t="s">
        <v>58</v>
      </c>
      <c r="V16" s="36">
        <v>62</v>
      </c>
      <c r="W16" s="86">
        <f>'PROCESS 2'!E16</f>
        <v>0</v>
      </c>
      <c r="X16" s="86">
        <f>'PROCESS 2'!H16</f>
        <v>0</v>
      </c>
      <c r="Y16" s="86">
        <f>'PROCESS 2'!K16</f>
        <v>0</v>
      </c>
      <c r="Z16" s="86">
        <f>'PROCESS 2'!N16</f>
        <v>0</v>
      </c>
      <c r="AA16" s="86">
        <f>'PROCESS 2'!Q16</f>
        <v>0</v>
      </c>
      <c r="AB16" s="86">
        <f>'PROCESS 2'!T16</f>
        <v>0</v>
      </c>
      <c r="AC16" s="86">
        <f>'PROCESS 2'!W16</f>
        <v>0</v>
      </c>
      <c r="AD16" s="86">
        <f>'PROCESS 2'!Z16</f>
        <v>0</v>
      </c>
      <c r="AE16" s="86">
        <f>'PROCESS 2'!AC16</f>
        <v>0</v>
      </c>
      <c r="AF16" s="86">
        <f>'PROCESS 2'!AF16</f>
        <v>0</v>
      </c>
      <c r="AG16" s="86">
        <f>'PROCESS 2'!AI16</f>
        <v>0</v>
      </c>
      <c r="AH16" s="86">
        <f>'PROCESS 2'!AL16</f>
        <v>0</v>
      </c>
      <c r="AI16" s="86">
        <f>'PROCESS 2'!AO16</f>
        <v>0</v>
      </c>
      <c r="AJ16" s="98">
        <f>'PROCESS 2'!AQ16</f>
        <v>0</v>
      </c>
      <c r="AL16" s="32" t="s">
        <v>58</v>
      </c>
      <c r="AM16" s="36">
        <v>62</v>
      </c>
      <c r="AN16" s="86">
        <f>'BUSINESS 2'!E16</f>
        <v>0</v>
      </c>
      <c r="AO16" s="87">
        <f>'BUSINESS 2'!H16</f>
        <v>0</v>
      </c>
      <c r="AP16" s="87">
        <f>'BUSINESS 2'!K16</f>
        <v>0</v>
      </c>
      <c r="AQ16" s="87">
        <f>'BUSINESS 2'!N16</f>
        <v>0</v>
      </c>
      <c r="AR16" s="87">
        <f>'PROCESS 2'!Q16</f>
        <v>0</v>
      </c>
      <c r="AS16" s="87">
        <f>'BUSINESS 2'!T16</f>
        <v>0</v>
      </c>
      <c r="AT16" s="87">
        <f>'BUSINESS 2'!W16</f>
        <v>0</v>
      </c>
      <c r="AU16" s="87">
        <f>'BUSINESS 2'!Z16</f>
        <v>0</v>
      </c>
      <c r="AV16" s="87">
        <f>'BUSINESS 2'!AC16</f>
        <v>0</v>
      </c>
      <c r="AW16" s="87">
        <f>'BUSINESS 2'!AF16</f>
        <v>0</v>
      </c>
      <c r="AX16" s="118" t="e">
        <f>'BUSINESS 2'!#REF!</f>
        <v>#REF!</v>
      </c>
      <c r="AY16" s="98">
        <f>'BUSINESS 2'!AH16</f>
        <v>0</v>
      </c>
    </row>
    <row r="17" spans="2:51" ht="18.600000000000001">
      <c r="B17" s="32" t="s">
        <v>59</v>
      </c>
      <c r="C17" s="36">
        <v>215</v>
      </c>
      <c r="D17" s="86">
        <f>'BUILDING  2'!E17</f>
        <v>0</v>
      </c>
      <c r="E17" s="87">
        <f>'BUILDING  2'!H17</f>
        <v>0</v>
      </c>
      <c r="F17" s="87">
        <f>'BUILDING  2'!K17</f>
        <v>0</v>
      </c>
      <c r="G17" s="87">
        <f>'BUILDING  2'!N17</f>
        <v>0</v>
      </c>
      <c r="H17" s="87">
        <f>'BUILDING  2'!Q17</f>
        <v>0</v>
      </c>
      <c r="I17" s="87">
        <f>'BUILDING  2'!T17</f>
        <v>0</v>
      </c>
      <c r="J17" s="87">
        <f>'BUILDING  2'!W17</f>
        <v>0</v>
      </c>
      <c r="K17" s="87">
        <f>'BUILDING  2'!Z17</f>
        <v>0</v>
      </c>
      <c r="L17" s="87">
        <f>'BUILDING  2'!AC17</f>
        <v>0</v>
      </c>
      <c r="M17" s="87">
        <f>'BUILDING  2'!AF17</f>
        <v>0</v>
      </c>
      <c r="N17" s="87">
        <f>'BUILDING  2'!AI17</f>
        <v>0</v>
      </c>
      <c r="O17" s="87">
        <f>'BUILDING  2'!AL17</f>
        <v>0</v>
      </c>
      <c r="P17" s="87">
        <f>'BUILDING  2'!AO17</f>
        <v>0</v>
      </c>
      <c r="Q17" s="87">
        <f>'BUILDING  2'!AR17</f>
        <v>0</v>
      </c>
      <c r="R17" s="87">
        <f>'BUILDING  2'!AU17</f>
        <v>0</v>
      </c>
      <c r="S17" s="91">
        <f>'BUILDING  2'!AW17</f>
        <v>0</v>
      </c>
      <c r="T17" s="41"/>
      <c r="U17" s="32" t="s">
        <v>59</v>
      </c>
      <c r="V17" s="36">
        <v>215</v>
      </c>
      <c r="W17" s="86">
        <f>'PROCESS 2'!E17</f>
        <v>0</v>
      </c>
      <c r="X17" s="86">
        <f>'PROCESS 2'!H17</f>
        <v>0</v>
      </c>
      <c r="Y17" s="86">
        <f>'PROCESS 2'!K17</f>
        <v>0</v>
      </c>
      <c r="Z17" s="86">
        <f>'PROCESS 2'!N17</f>
        <v>0</v>
      </c>
      <c r="AA17" s="86">
        <f>'PROCESS 2'!Q17</f>
        <v>0</v>
      </c>
      <c r="AB17" s="86">
        <f>'PROCESS 2'!T17</f>
        <v>0</v>
      </c>
      <c r="AC17" s="86">
        <f>'PROCESS 2'!W17</f>
        <v>0</v>
      </c>
      <c r="AD17" s="86">
        <f>'PROCESS 2'!Z17</f>
        <v>0</v>
      </c>
      <c r="AE17" s="86">
        <f>'PROCESS 2'!AC17</f>
        <v>0</v>
      </c>
      <c r="AF17" s="86">
        <f>'PROCESS 2'!AF17</f>
        <v>0</v>
      </c>
      <c r="AG17" s="86">
        <f>'PROCESS 2'!AI17</f>
        <v>0</v>
      </c>
      <c r="AH17" s="86">
        <f>'PROCESS 2'!AL17</f>
        <v>0</v>
      </c>
      <c r="AI17" s="86">
        <f>'PROCESS 2'!AO17</f>
        <v>0</v>
      </c>
      <c r="AJ17" s="98">
        <f>'PROCESS 2'!AQ17</f>
        <v>0</v>
      </c>
      <c r="AL17" s="32" t="s">
        <v>59</v>
      </c>
      <c r="AM17" s="36">
        <v>215</v>
      </c>
      <c r="AN17" s="86">
        <f>'BUSINESS 2'!E17</f>
        <v>0</v>
      </c>
      <c r="AO17" s="87">
        <f>'BUSINESS 2'!H17</f>
        <v>0</v>
      </c>
      <c r="AP17" s="87">
        <f>'BUSINESS 2'!K17</f>
        <v>0</v>
      </c>
      <c r="AQ17" s="87">
        <f>'BUSINESS 2'!N17</f>
        <v>0</v>
      </c>
      <c r="AR17" s="87">
        <f>'PROCESS 2'!Q17</f>
        <v>0</v>
      </c>
      <c r="AS17" s="87">
        <f>'BUSINESS 2'!T17</f>
        <v>0</v>
      </c>
      <c r="AT17" s="87">
        <f>'BUSINESS 2'!W17</f>
        <v>0</v>
      </c>
      <c r="AU17" s="87">
        <f>'BUSINESS 2'!Z17</f>
        <v>0</v>
      </c>
      <c r="AV17" s="87">
        <f>'BUSINESS 2'!AC17</f>
        <v>0</v>
      </c>
      <c r="AW17" s="87">
        <f>'BUSINESS 2'!AF17</f>
        <v>0</v>
      </c>
      <c r="AX17" s="118" t="e">
        <f>'BUSINESS 2'!#REF!</f>
        <v>#REF!</v>
      </c>
      <c r="AY17" s="98">
        <f>'BUSINESS 2'!AH17</f>
        <v>0</v>
      </c>
    </row>
    <row r="18" spans="2:51" ht="18.600000000000001">
      <c r="B18" s="32" t="s">
        <v>60</v>
      </c>
      <c r="C18" s="36">
        <v>25</v>
      </c>
      <c r="D18" s="86">
        <f>'BUILDING  2'!E18</f>
        <v>0</v>
      </c>
      <c r="E18" s="87">
        <f>'BUILDING  2'!H18</f>
        <v>0</v>
      </c>
      <c r="F18" s="87">
        <f>'BUILDING  2'!K18</f>
        <v>0</v>
      </c>
      <c r="G18" s="87">
        <f>'BUILDING  2'!N18</f>
        <v>0</v>
      </c>
      <c r="H18" s="87">
        <f>'BUILDING  2'!Q18</f>
        <v>0</v>
      </c>
      <c r="I18" s="87">
        <f>'BUILDING  2'!T18</f>
        <v>0</v>
      </c>
      <c r="J18" s="87">
        <f>'BUILDING  2'!W18</f>
        <v>0</v>
      </c>
      <c r="K18" s="87">
        <f>'BUILDING  2'!Z18</f>
        <v>0</v>
      </c>
      <c r="L18" s="87">
        <f>'BUILDING  2'!AC18</f>
        <v>0</v>
      </c>
      <c r="M18" s="87">
        <f>'BUILDING  2'!AF18</f>
        <v>0</v>
      </c>
      <c r="N18" s="87">
        <f>'BUILDING  2'!AI18</f>
        <v>0</v>
      </c>
      <c r="O18" s="87">
        <f>'BUILDING  2'!AL18</f>
        <v>0</v>
      </c>
      <c r="P18" s="87">
        <f>'BUILDING  2'!AO18</f>
        <v>0</v>
      </c>
      <c r="Q18" s="87">
        <f>'BUILDING  2'!AR18</f>
        <v>0</v>
      </c>
      <c r="R18" s="87">
        <f>'BUILDING  2'!AU18</f>
        <v>0</v>
      </c>
      <c r="S18" s="91">
        <f>'BUILDING  2'!AW18</f>
        <v>0</v>
      </c>
      <c r="T18" s="41"/>
      <c r="U18" s="32" t="s">
        <v>60</v>
      </c>
      <c r="V18" s="36">
        <v>25</v>
      </c>
      <c r="W18" s="86">
        <f>'PROCESS 2'!E18</f>
        <v>0</v>
      </c>
      <c r="X18" s="86">
        <f>'PROCESS 2'!H18</f>
        <v>0</v>
      </c>
      <c r="Y18" s="86">
        <f>'PROCESS 2'!K18</f>
        <v>0</v>
      </c>
      <c r="Z18" s="86">
        <f>'PROCESS 2'!N18</f>
        <v>0</v>
      </c>
      <c r="AA18" s="86">
        <f>'PROCESS 2'!Q18</f>
        <v>0</v>
      </c>
      <c r="AB18" s="86">
        <f>'PROCESS 2'!T18</f>
        <v>0</v>
      </c>
      <c r="AC18" s="86">
        <f>'PROCESS 2'!W18</f>
        <v>0</v>
      </c>
      <c r="AD18" s="86">
        <f>'PROCESS 2'!Z18</f>
        <v>0</v>
      </c>
      <c r="AE18" s="86">
        <f>'PROCESS 2'!AC18</f>
        <v>0</v>
      </c>
      <c r="AF18" s="86">
        <f>'PROCESS 2'!AF18</f>
        <v>0</v>
      </c>
      <c r="AG18" s="86">
        <f>'PROCESS 2'!AI18</f>
        <v>0</v>
      </c>
      <c r="AH18" s="86">
        <f>'PROCESS 2'!AL18</f>
        <v>0</v>
      </c>
      <c r="AI18" s="86">
        <f>'PROCESS 2'!AO18</f>
        <v>0</v>
      </c>
      <c r="AJ18" s="98">
        <f>'PROCESS 2'!AQ18</f>
        <v>0</v>
      </c>
      <c r="AL18" s="32" t="s">
        <v>60</v>
      </c>
      <c r="AM18" s="36">
        <v>25</v>
      </c>
      <c r="AN18" s="86">
        <f>'BUSINESS 2'!E18</f>
        <v>0</v>
      </c>
      <c r="AO18" s="87">
        <f>'BUSINESS 2'!H18</f>
        <v>0</v>
      </c>
      <c r="AP18" s="87">
        <f>'BUSINESS 2'!K18</f>
        <v>0</v>
      </c>
      <c r="AQ18" s="87">
        <f>'BUSINESS 2'!N18</f>
        <v>0</v>
      </c>
      <c r="AR18" s="87">
        <f>'PROCESS 2'!Q18</f>
        <v>0</v>
      </c>
      <c r="AS18" s="87">
        <f>'BUSINESS 2'!T18</f>
        <v>0</v>
      </c>
      <c r="AT18" s="87">
        <f>'BUSINESS 2'!W18</f>
        <v>0</v>
      </c>
      <c r="AU18" s="87">
        <f>'BUSINESS 2'!Z18</f>
        <v>0</v>
      </c>
      <c r="AV18" s="87">
        <f>'BUSINESS 2'!AC18</f>
        <v>0</v>
      </c>
      <c r="AW18" s="87">
        <f>'BUSINESS 2'!AF18</f>
        <v>0</v>
      </c>
      <c r="AX18" s="118" t="e">
        <f>'BUSINESS 2'!#REF!</f>
        <v>#REF!</v>
      </c>
      <c r="AY18" s="98">
        <f>'BUSINESS 2'!AH18</f>
        <v>0</v>
      </c>
    </row>
    <row r="19" spans="2:51" ht="18.95" thickBot="1">
      <c r="B19" s="33" t="s">
        <v>61</v>
      </c>
      <c r="C19" s="37">
        <v>151</v>
      </c>
      <c r="D19" s="86">
        <f>'BUILDING  2'!E19</f>
        <v>0</v>
      </c>
      <c r="E19" s="87">
        <f>'BUILDING  2'!H19</f>
        <v>0</v>
      </c>
      <c r="F19" s="87">
        <f>'BUILDING  2'!K19</f>
        <v>0</v>
      </c>
      <c r="G19" s="87">
        <f>'BUILDING  2'!N19</f>
        <v>0</v>
      </c>
      <c r="H19" s="87">
        <f>'BUILDING  2'!Q19</f>
        <v>0</v>
      </c>
      <c r="I19" s="87">
        <f>'BUILDING  2'!T19</f>
        <v>0</v>
      </c>
      <c r="J19" s="87">
        <f>'BUILDING  2'!W19</f>
        <v>0</v>
      </c>
      <c r="K19" s="87">
        <f>'BUILDING  2'!Z19</f>
        <v>0</v>
      </c>
      <c r="L19" s="87">
        <f>'BUILDING  2'!AC19</f>
        <v>0</v>
      </c>
      <c r="M19" s="87">
        <f>'BUILDING  2'!AF19</f>
        <v>0</v>
      </c>
      <c r="N19" s="87">
        <f>'BUILDING  2'!AI19</f>
        <v>0</v>
      </c>
      <c r="O19" s="87">
        <f>'BUILDING  2'!AL19</f>
        <v>0</v>
      </c>
      <c r="P19" s="87">
        <f>'BUILDING  2'!AO19</f>
        <v>0</v>
      </c>
      <c r="Q19" s="87">
        <f>'BUILDING  2'!AR19</f>
        <v>0</v>
      </c>
      <c r="R19" s="87">
        <f>'BUILDING  2'!AU19</f>
        <v>0</v>
      </c>
      <c r="S19" s="91">
        <f>'BUILDING  2'!AW19</f>
        <v>0</v>
      </c>
      <c r="T19" s="41"/>
      <c r="U19" s="33" t="s">
        <v>61</v>
      </c>
      <c r="V19" s="37">
        <v>151</v>
      </c>
      <c r="W19" s="96">
        <f>'PROCESS 2'!E19</f>
        <v>0</v>
      </c>
      <c r="X19" s="96">
        <f>'PROCESS 2'!H19</f>
        <v>0</v>
      </c>
      <c r="Y19" s="96">
        <f>'PROCESS 2'!K19</f>
        <v>0</v>
      </c>
      <c r="Z19" s="96">
        <f>'PROCESS 2'!N19</f>
        <v>0</v>
      </c>
      <c r="AA19" s="96">
        <f>'PROCESS 2'!Q19</f>
        <v>0</v>
      </c>
      <c r="AB19" s="96">
        <f>'PROCESS 2'!T19</f>
        <v>0</v>
      </c>
      <c r="AC19" s="96">
        <f>'PROCESS 2'!W19</f>
        <v>0</v>
      </c>
      <c r="AD19" s="96">
        <f>'PROCESS 2'!Z19</f>
        <v>0</v>
      </c>
      <c r="AE19" s="96">
        <f>'PROCESS 2'!AC19</f>
        <v>0</v>
      </c>
      <c r="AF19" s="96">
        <f>'PROCESS 2'!AF19</f>
        <v>0</v>
      </c>
      <c r="AG19" s="96">
        <f>'PROCESS 2'!AI19</f>
        <v>0</v>
      </c>
      <c r="AH19" s="96">
        <f>'PROCESS 2'!AL19</f>
        <v>0</v>
      </c>
      <c r="AI19" s="96">
        <f>'PROCESS 2'!AO19</f>
        <v>0</v>
      </c>
      <c r="AJ19" s="98">
        <f>'PROCESS 2'!AQ19</f>
        <v>0</v>
      </c>
      <c r="AL19" s="95" t="s">
        <v>61</v>
      </c>
      <c r="AM19" s="37">
        <v>151</v>
      </c>
      <c r="AN19" s="127">
        <f>'BUSINESS 2'!E19</f>
        <v>0</v>
      </c>
      <c r="AO19" s="128">
        <f>'BUSINESS 2'!H19</f>
        <v>0</v>
      </c>
      <c r="AP19" s="128">
        <f>'BUSINESS 2'!K19</f>
        <v>0</v>
      </c>
      <c r="AQ19" s="128">
        <f>'BUSINESS 2'!N19</f>
        <v>0</v>
      </c>
      <c r="AR19" s="128">
        <f>'PROCESS 2'!Q19</f>
        <v>0</v>
      </c>
      <c r="AS19" s="128">
        <f>'BUSINESS 2'!T19</f>
        <v>0</v>
      </c>
      <c r="AT19" s="128">
        <f>'BUSINESS 2'!W19</f>
        <v>0</v>
      </c>
      <c r="AU19" s="128">
        <f>'BUSINESS 2'!Z19</f>
        <v>0</v>
      </c>
      <c r="AV19" s="128">
        <f>'BUSINESS 2'!AC19</f>
        <v>0</v>
      </c>
      <c r="AW19" s="128">
        <f>'BUSINESS 2'!AF19</f>
        <v>0</v>
      </c>
      <c r="AX19" s="130" t="e">
        <f>'BUSINESS 2'!#REF!</f>
        <v>#REF!</v>
      </c>
      <c r="AY19" s="100">
        <f>'BUSINESS 2'!AH19</f>
        <v>0</v>
      </c>
    </row>
    <row r="20" spans="2:51" ht="18.95" thickBot="1">
      <c r="B20" s="88" t="s">
        <v>107</v>
      </c>
      <c r="C20" s="49">
        <f>SUM(C7:C19)</f>
        <v>2113</v>
      </c>
      <c r="D20" s="93">
        <f>'BUILDING  2'!E20</f>
        <v>0</v>
      </c>
      <c r="E20" s="94">
        <f>'BUILDING  2'!H20</f>
        <v>2.8395646000946521E-3</v>
      </c>
      <c r="F20" s="94">
        <f>'BUILDING  2'!K20</f>
        <v>0</v>
      </c>
      <c r="G20" s="94">
        <f>'BUILDING  2'!N20</f>
        <v>0</v>
      </c>
      <c r="H20" s="94">
        <f>'BUILDING  2'!Q20</f>
        <v>0</v>
      </c>
      <c r="I20" s="94">
        <f>'BUILDING  2'!T20</f>
        <v>0</v>
      </c>
      <c r="J20" s="94">
        <f>'BUILDING  2'!W20</f>
        <v>0</v>
      </c>
      <c r="K20" s="94">
        <f>'BUILDING  2'!Z20</f>
        <v>0</v>
      </c>
      <c r="L20" s="94">
        <f>'BUILDING  2'!AC20</f>
        <v>0</v>
      </c>
      <c r="M20" s="94">
        <f>'BUILDING  2'!AF20</f>
        <v>0</v>
      </c>
      <c r="N20" s="94">
        <f>'BUILDING  2'!AI20</f>
        <v>0</v>
      </c>
      <c r="O20" s="94">
        <f>'BUILDING  2'!AL20</f>
        <v>0</v>
      </c>
      <c r="P20" s="94">
        <f>'BUILDING  2'!AO20</f>
        <v>0</v>
      </c>
      <c r="Q20" s="94">
        <f>'BUILDING  2'!AR20</f>
        <v>0</v>
      </c>
      <c r="R20" s="94">
        <f>'BUILDING  2'!AU20</f>
        <v>0</v>
      </c>
      <c r="S20" s="92">
        <f>'BUILDING  2'!AW20</f>
        <v>0</v>
      </c>
      <c r="U20" s="88" t="s">
        <v>107</v>
      </c>
      <c r="V20" s="49">
        <f>SUM(V7:V19)</f>
        <v>2113</v>
      </c>
      <c r="W20" s="99">
        <f>'PROCESS 2'!E20</f>
        <v>0</v>
      </c>
      <c r="X20" s="99">
        <f>'PROCESS 2'!H20</f>
        <v>0</v>
      </c>
      <c r="Y20" s="99">
        <f>'PROCESS 2'!K20</f>
        <v>0</v>
      </c>
      <c r="Z20" s="99">
        <f>'PROCESS 2'!N20</f>
        <v>0</v>
      </c>
      <c r="AA20" s="99">
        <f>'PROCESS 2'!Q20</f>
        <v>0</v>
      </c>
      <c r="AB20" s="99">
        <f>'PROCESS 2'!T20</f>
        <v>0</v>
      </c>
      <c r="AC20" s="99">
        <f>'PROCESS 2'!W20</f>
        <v>0</v>
      </c>
      <c r="AD20" s="99">
        <f>'PROCESS 2'!Z20</f>
        <v>0</v>
      </c>
      <c r="AE20" s="99">
        <f>'PROCESS 2'!AC20</f>
        <v>0</v>
      </c>
      <c r="AF20" s="99">
        <f>'PROCESS 2'!AF20</f>
        <v>0</v>
      </c>
      <c r="AG20" s="99">
        <f>'PROCESS 2'!AI20</f>
        <v>0</v>
      </c>
      <c r="AH20" s="99">
        <f>'PROCESS 2'!AL20</f>
        <v>0</v>
      </c>
      <c r="AI20" s="101">
        <f>'PROCESS 2'!AO20</f>
        <v>0</v>
      </c>
      <c r="AJ20" s="100">
        <f>'PROCESS 2'!AQ20</f>
        <v>0</v>
      </c>
      <c r="AL20" s="88" t="s">
        <v>107</v>
      </c>
      <c r="AM20" s="48">
        <f>SUM(AM7:AM19)</f>
        <v>2113</v>
      </c>
      <c r="AN20" s="121">
        <f>'BUSINESS 2'!E20</f>
        <v>0</v>
      </c>
      <c r="AO20" s="122">
        <f>'BUSINESS 2'!H20</f>
        <v>0</v>
      </c>
      <c r="AP20" s="122">
        <f>'BUSINESS 2'!K20</f>
        <v>0</v>
      </c>
      <c r="AQ20" s="122">
        <f>'BUSINESS 2'!N20</f>
        <v>0</v>
      </c>
      <c r="AR20" s="122">
        <f>'PROCESS 2'!Q20</f>
        <v>0</v>
      </c>
      <c r="AS20" s="122">
        <f>'BUSINESS 2'!T20</f>
        <v>0</v>
      </c>
      <c r="AT20" s="122">
        <f>'BUSINESS 2'!W20</f>
        <v>0</v>
      </c>
      <c r="AU20" s="122">
        <f>'BUSINESS 2'!Z20</f>
        <v>0</v>
      </c>
      <c r="AV20" s="122">
        <f>'BUSINESS 2'!AC20</f>
        <v>0</v>
      </c>
      <c r="AW20" s="123">
        <f>'BUSINESS 2'!AF20</f>
        <v>0</v>
      </c>
      <c r="AX20" s="126" t="e">
        <f>'BUSINESS 2'!#REF!</f>
        <v>#REF!</v>
      </c>
      <c r="AY20" s="131">
        <f>'BUSINESS 2'!AH20</f>
        <v>0</v>
      </c>
    </row>
    <row r="24" spans="2:51" ht="15" thickBot="1"/>
    <row r="25" spans="2:51" ht="15" customHeight="1" thickBot="1">
      <c r="B25" s="109" t="s">
        <v>44</v>
      </c>
      <c r="C25" s="3" t="s">
        <v>27</v>
      </c>
      <c r="U25" s="109" t="s">
        <v>44</v>
      </c>
      <c r="V25" t="s">
        <v>108</v>
      </c>
      <c r="AL25" s="109" t="s">
        <v>44</v>
      </c>
      <c r="AM25" t="s">
        <v>108</v>
      </c>
    </row>
    <row r="26" spans="2:51" ht="14.45" customHeight="1">
      <c r="B26" s="110" t="s">
        <v>49</v>
      </c>
      <c r="C26" s="108">
        <f>S7</f>
        <v>0</v>
      </c>
      <c r="U26" s="110" t="s">
        <v>49</v>
      </c>
      <c r="V26" s="108">
        <f>AJ7</f>
        <v>0</v>
      </c>
      <c r="AL26" s="110" t="s">
        <v>49</v>
      </c>
      <c r="AM26" s="108">
        <f>AY7</f>
        <v>0</v>
      </c>
    </row>
    <row r="27" spans="2:51" ht="15" customHeight="1">
      <c r="B27" s="111" t="s">
        <v>50</v>
      </c>
      <c r="C27" s="108">
        <f t="shared" ref="C27:C39" si="0">S8</f>
        <v>0</v>
      </c>
      <c r="U27" s="111" t="s">
        <v>50</v>
      </c>
      <c r="V27" s="108">
        <f t="shared" ref="V27:V39" si="1">AJ8</f>
        <v>0</v>
      </c>
      <c r="AL27" s="111" t="s">
        <v>50</v>
      </c>
      <c r="AM27" s="108">
        <f t="shared" ref="AM27:AM39" si="2">AY8</f>
        <v>0</v>
      </c>
    </row>
    <row r="28" spans="2:51">
      <c r="B28" s="111" t="s">
        <v>51</v>
      </c>
      <c r="C28" s="108">
        <f t="shared" si="0"/>
        <v>0</v>
      </c>
      <c r="U28" s="111" t="s">
        <v>51</v>
      </c>
      <c r="V28" s="108">
        <f t="shared" si="1"/>
        <v>0</v>
      </c>
      <c r="AL28" s="111" t="s">
        <v>51</v>
      </c>
      <c r="AM28" s="108">
        <f t="shared" si="2"/>
        <v>0</v>
      </c>
    </row>
    <row r="29" spans="2:51">
      <c r="B29" s="111" t="s">
        <v>52</v>
      </c>
      <c r="C29" s="108">
        <f t="shared" si="0"/>
        <v>0</v>
      </c>
      <c r="U29" s="111" t="s">
        <v>52</v>
      </c>
      <c r="V29" s="108">
        <f t="shared" si="1"/>
        <v>0</v>
      </c>
      <c r="AL29" s="111" t="s">
        <v>52</v>
      </c>
      <c r="AM29" s="108">
        <f t="shared" si="2"/>
        <v>0</v>
      </c>
    </row>
    <row r="30" spans="2:51">
      <c r="B30" s="111" t="s">
        <v>53</v>
      </c>
      <c r="C30" s="108">
        <f t="shared" si="0"/>
        <v>0</v>
      </c>
      <c r="U30" s="111" t="s">
        <v>53</v>
      </c>
      <c r="V30" s="108">
        <f t="shared" si="1"/>
        <v>0</v>
      </c>
      <c r="AL30" s="111" t="s">
        <v>53</v>
      </c>
      <c r="AM30" s="108">
        <f t="shared" si="2"/>
        <v>0</v>
      </c>
    </row>
    <row r="31" spans="2:51">
      <c r="B31" s="111" t="s">
        <v>54</v>
      </c>
      <c r="C31" s="108">
        <f t="shared" si="0"/>
        <v>0</v>
      </c>
      <c r="U31" s="111" t="s">
        <v>54</v>
      </c>
      <c r="V31" s="108">
        <f t="shared" si="1"/>
        <v>0</v>
      </c>
      <c r="AL31" s="111" t="s">
        <v>54</v>
      </c>
      <c r="AM31" s="108">
        <f t="shared" si="2"/>
        <v>0</v>
      </c>
    </row>
    <row r="32" spans="2:51">
      <c r="B32" s="111" t="s">
        <v>55</v>
      </c>
      <c r="C32" s="108">
        <f t="shared" si="0"/>
        <v>0</v>
      </c>
      <c r="U32" s="111" t="s">
        <v>55</v>
      </c>
      <c r="V32" s="108">
        <f t="shared" si="1"/>
        <v>0</v>
      </c>
      <c r="AL32" s="111" t="s">
        <v>55</v>
      </c>
      <c r="AM32" s="108">
        <f t="shared" si="2"/>
        <v>0</v>
      </c>
    </row>
    <row r="33" spans="2:39">
      <c r="B33" s="111" t="s">
        <v>56</v>
      </c>
      <c r="C33" s="108">
        <f t="shared" si="0"/>
        <v>0</v>
      </c>
      <c r="U33" s="111" t="s">
        <v>56</v>
      </c>
      <c r="V33" s="108">
        <f t="shared" si="1"/>
        <v>0</v>
      </c>
      <c r="AL33" s="111" t="s">
        <v>56</v>
      </c>
      <c r="AM33" s="108">
        <f t="shared" si="2"/>
        <v>0</v>
      </c>
    </row>
    <row r="34" spans="2:39">
      <c r="B34" s="111" t="s">
        <v>57</v>
      </c>
      <c r="C34" s="108">
        <f t="shared" si="0"/>
        <v>0</v>
      </c>
      <c r="U34" s="111" t="s">
        <v>57</v>
      </c>
      <c r="V34" s="108">
        <f t="shared" si="1"/>
        <v>0</v>
      </c>
      <c r="AL34" s="111" t="s">
        <v>57</v>
      </c>
      <c r="AM34" s="108">
        <f t="shared" si="2"/>
        <v>0</v>
      </c>
    </row>
    <row r="35" spans="2:39">
      <c r="B35" s="111" t="s">
        <v>58</v>
      </c>
      <c r="C35" s="108">
        <f t="shared" si="0"/>
        <v>0</v>
      </c>
      <c r="U35" s="111" t="s">
        <v>58</v>
      </c>
      <c r="V35" s="108">
        <f t="shared" si="1"/>
        <v>0</v>
      </c>
      <c r="AL35" s="111" t="s">
        <v>58</v>
      </c>
      <c r="AM35" s="108">
        <f t="shared" si="2"/>
        <v>0</v>
      </c>
    </row>
    <row r="36" spans="2:39">
      <c r="B36" s="111" t="s">
        <v>59</v>
      </c>
      <c r="C36" s="108">
        <f t="shared" si="0"/>
        <v>0</v>
      </c>
      <c r="U36" s="111" t="s">
        <v>59</v>
      </c>
      <c r="V36" s="108">
        <f t="shared" si="1"/>
        <v>0</v>
      </c>
      <c r="AL36" s="111" t="s">
        <v>59</v>
      </c>
      <c r="AM36" s="108">
        <f t="shared" si="2"/>
        <v>0</v>
      </c>
    </row>
    <row r="37" spans="2:39">
      <c r="B37" s="111" t="s">
        <v>60</v>
      </c>
      <c r="C37" s="108">
        <f t="shared" si="0"/>
        <v>0</v>
      </c>
      <c r="U37" s="111" t="s">
        <v>60</v>
      </c>
      <c r="V37" s="108">
        <f t="shared" si="1"/>
        <v>0</v>
      </c>
      <c r="AL37" s="111" t="s">
        <v>60</v>
      </c>
      <c r="AM37" s="108">
        <f t="shared" si="2"/>
        <v>0</v>
      </c>
    </row>
    <row r="38" spans="2:39" ht="15" thickBot="1">
      <c r="B38" s="112" t="s">
        <v>61</v>
      </c>
      <c r="C38" s="108">
        <f t="shared" si="0"/>
        <v>0</v>
      </c>
      <c r="U38" s="112" t="s">
        <v>61</v>
      </c>
      <c r="V38" s="108">
        <f t="shared" si="1"/>
        <v>0</v>
      </c>
      <c r="AL38" s="129" t="s">
        <v>61</v>
      </c>
      <c r="AM38" s="108">
        <f t="shared" si="2"/>
        <v>0</v>
      </c>
    </row>
    <row r="39" spans="2:39" ht="18.95" thickBot="1">
      <c r="B39" s="113" t="s">
        <v>107</v>
      </c>
      <c r="C39" s="108">
        <f t="shared" si="0"/>
        <v>0</v>
      </c>
      <c r="U39" s="113" t="s">
        <v>107</v>
      </c>
      <c r="V39" s="108">
        <f t="shared" si="1"/>
        <v>0</v>
      </c>
      <c r="AL39" s="113" t="s">
        <v>107</v>
      </c>
      <c r="AM39" s="108">
        <f t="shared" si="2"/>
        <v>0</v>
      </c>
    </row>
  </sheetData>
  <mergeCells count="13">
    <mergeCell ref="B2:AY2"/>
    <mergeCell ref="AJ4:AJ6"/>
    <mergeCell ref="AY4:AY6"/>
    <mergeCell ref="AN5:AQ5"/>
    <mergeCell ref="AN4:AW4"/>
    <mergeCell ref="D5:I5"/>
    <mergeCell ref="J5:R5"/>
    <mergeCell ref="D4:R4"/>
    <mergeCell ref="S4:S6"/>
    <mergeCell ref="W4:AI4"/>
    <mergeCell ref="W5:Z5"/>
    <mergeCell ref="AA5:AI5"/>
    <mergeCell ref="AR5:AX5"/>
  </mergeCells>
  <conditionalFormatting sqref="D7:S20">
    <cfRule type="expression" dxfId="30" priority="41">
      <formula>AND(D7&gt;0.6,D7&lt;=0.9)</formula>
    </cfRule>
    <cfRule type="expression" dxfId="29" priority="42">
      <formula>AND(D7&gt;0.3,D7&lt;=0.6)</formula>
    </cfRule>
    <cfRule type="expression" dxfId="28" priority="43">
      <formula>D7&lt;=0.3</formula>
    </cfRule>
    <cfRule type="expression" dxfId="27" priority="108">
      <formula>D7&gt;0.9</formula>
    </cfRule>
    <cfRule type="expression" dxfId="26" priority="109">
      <formula>AND(D7&gt;0.6,D7&lt;=0.9)</formula>
    </cfRule>
    <cfRule type="expression" priority="110">
      <formula>AND(D7&gt;0.6,D7&lt;=0.9)</formula>
    </cfRule>
    <cfRule type="expression" dxfId="25" priority="111">
      <formula>AND(D7&gt;0.3,D7&lt;=0.6)</formula>
    </cfRule>
    <cfRule type="expression" dxfId="24" priority="112">
      <formula>D7&lt;=0.3</formula>
    </cfRule>
  </conditionalFormatting>
  <conditionalFormatting sqref="L26">
    <cfRule type="expression" dxfId="23" priority="44">
      <formula>D7&gt;0.9</formula>
    </cfRule>
  </conditionalFormatting>
  <conditionalFormatting sqref="W7:AJ20">
    <cfRule type="expression" dxfId="22" priority="25">
      <formula>AND(W7&gt;0.6,W7&lt;=0.9)</formula>
    </cfRule>
    <cfRule type="expression" dxfId="21" priority="26">
      <formula>AND(W7&gt;0.3,W7&lt;=0.6)</formula>
    </cfRule>
    <cfRule type="expression" dxfId="20" priority="27">
      <formula>W7&lt;=0.3</formula>
    </cfRule>
    <cfRule type="expression" dxfId="19" priority="28">
      <formula>W7&gt;0.9</formula>
    </cfRule>
    <cfRule type="expression" dxfId="18" priority="29">
      <formula>AND(W7&gt;0.6,W7&lt;=0.9)</formula>
    </cfRule>
    <cfRule type="expression" priority="30">
      <formula>AND(W7&gt;0.6,W7&lt;=0.9)</formula>
    </cfRule>
    <cfRule type="expression" dxfId="17" priority="31">
      <formula>AND(W7&gt;0.3,W7&lt;=0.6)</formula>
    </cfRule>
    <cfRule type="expression" dxfId="16" priority="32">
      <formula>W7&lt;=0.3</formula>
    </cfRule>
  </conditionalFormatting>
  <conditionalFormatting sqref="AN7:AY20">
    <cfRule type="expression" dxfId="15" priority="9">
      <formula>AND(AN7&gt;0.6,AN7&lt;=0.9)</formula>
    </cfRule>
    <cfRule type="expression" dxfId="14" priority="10">
      <formula>AND(AN7&gt;0.3,AN7&lt;=0.6)</formula>
    </cfRule>
    <cfRule type="expression" dxfId="13" priority="11">
      <formula>AN7&lt;=0.3</formula>
    </cfRule>
    <cfRule type="expression" dxfId="12" priority="12">
      <formula>AN7&gt;0.9</formula>
    </cfRule>
    <cfRule type="expression" dxfId="11" priority="13">
      <formula>AND(AN7&gt;0.6,AN7&lt;=0.9)</formula>
    </cfRule>
    <cfRule type="expression" priority="14">
      <formula>AND(AN7&gt;0.6,AN7&lt;=0.9)</formula>
    </cfRule>
    <cfRule type="expression" dxfId="10" priority="15">
      <formula>AND(AN7&gt;0.3,AN7&lt;=0.6)</formula>
    </cfRule>
    <cfRule type="expression" dxfId="9" priority="16">
      <formula>AN7&lt;=0.3</formula>
    </cfRule>
  </conditionalFormatting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1195D3CE31A148A4283D0C7ED63387" ma:contentTypeVersion="15" ma:contentTypeDescription="Crée un document." ma:contentTypeScope="" ma:versionID="3f05e41ec77c27b8c4ed6124fef5cb4e">
  <xsd:schema xmlns:xsd="http://www.w3.org/2001/XMLSchema" xmlns:xs="http://www.w3.org/2001/XMLSchema" xmlns:p="http://schemas.microsoft.com/office/2006/metadata/properties" xmlns:ns1="http://schemas.microsoft.com/sharepoint/v3" xmlns:ns2="b3fd5976-0309-4c99-abd4-24c613a3158c" xmlns:ns3="3427c471-d4ea-424c-a733-f3f4623bf696" targetNamespace="http://schemas.microsoft.com/office/2006/metadata/properties" ma:root="true" ma:fieldsID="42d21cfcff1dcb02bc39381e4b8d2c76" ns1:_="" ns2:_="" ns3:_="">
    <xsd:import namespace="http://schemas.microsoft.com/sharepoint/v3"/>
    <xsd:import namespace="b3fd5976-0309-4c99-abd4-24c613a3158c"/>
    <xsd:import namespace="3427c471-d4ea-424c-a733-f3f4623bf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d5976-0309-4c99-abd4-24c613a3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2bbfa71a-d75e-4d15-90e8-ced09d00e4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7c471-d4ea-424c-a733-f3f4623bf69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fd5976-0309-4c99-abd4-24c613a3158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C0BF3F-6867-4C4D-8BD9-2C4711961F54}"/>
</file>

<file path=customXml/itemProps2.xml><?xml version="1.0" encoding="utf-8"?>
<ds:datastoreItem xmlns:ds="http://schemas.openxmlformats.org/officeDocument/2006/customXml" ds:itemID="{A2734453-EF4C-4A14-80B4-D58D9526310D}"/>
</file>

<file path=customXml/itemProps3.xml><?xml version="1.0" encoding="utf-8"?>
<ds:datastoreItem xmlns:ds="http://schemas.openxmlformats.org/officeDocument/2006/customXml" ds:itemID="{5C82522B-44EF-4349-B142-5F6E36B22714}"/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BAYE Lucien</dc:creator>
  <cp:keywords/>
  <dc:description/>
  <cp:lastModifiedBy>BAYE Lucien</cp:lastModifiedBy>
  <cp:revision/>
  <dcterms:created xsi:type="dcterms:W3CDTF">2015-06-05T18:17:20Z</dcterms:created>
  <dcterms:modified xsi:type="dcterms:W3CDTF">2026-03-04T08:38:22Z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0x010100681195D3CE31A148A4283D0C7ED63387</vt:lpwstr>
  </property>
  <property fmtid="{D5CDD505-2E9C-101B-9397-08002B2CF9AE}" pid="3" name="MediaServiceImageTags">
    <vt:lpwstr/>
  </property>
</Properties>
</file>